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tabRatio="726" activeTab="0"/>
  </bookViews>
  <sheets>
    <sheet name="支出预算调整" sheetId="1" r:id="rId1"/>
    <sheet name="收入预算调整" sheetId="2" r:id="rId2"/>
  </sheets>
  <definedNames/>
  <calcPr fullCalcOnLoad="1"/>
</workbook>
</file>

<file path=xl/sharedStrings.xml><?xml version="1.0" encoding="utf-8"?>
<sst xmlns="http://schemas.openxmlformats.org/spreadsheetml/2006/main" count="82" uniqueCount="78">
  <si>
    <t>附件2：</t>
  </si>
  <si>
    <t>2018年阿克陶县调整公共财政预算支出安排情况表</t>
  </si>
  <si>
    <t>单位：万元</t>
  </si>
  <si>
    <t>项目</t>
  </si>
  <si>
    <t>2018年年初预算数</t>
  </si>
  <si>
    <t>调减预算</t>
  </si>
  <si>
    <t>调增预算</t>
  </si>
  <si>
    <t>2018年调整预算数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</si>
  <si>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</si>
  <si>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</si>
  <si>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</si>
  <si>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</si>
  <si>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</si>
  <si>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</si>
  <si>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</si>
  <si>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</si>
  <si>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</si>
  <si>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</si>
  <si>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</si>
  <si>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</si>
  <si>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</si>
  <si>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</si>
  <si>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</si>
  <si>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</si>
  <si>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</si>
  <si>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</si>
  <si>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</si>
  <si>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二十、粮油物资储备管理事务</t>
  </si>
  <si>
    <t>二十一、预备费</t>
  </si>
  <si>
    <t>二十二、国债还本付息支出</t>
  </si>
  <si>
    <t>二十三、其他支出</t>
  </si>
  <si>
    <t>公共财政预算支出</t>
  </si>
  <si>
    <t>附件1：</t>
  </si>
  <si>
    <t>2018年阿克陶县调整公共财政预算收入安排情况表</t>
  </si>
  <si>
    <t>年初预算数</t>
  </si>
  <si>
    <t>一、税收收入小计</t>
  </si>
  <si>
    <t xml:space="preserve">    增值税（25%）</t>
  </si>
  <si>
    <t xml:space="preserve">    营业税</t>
  </si>
  <si>
    <t xml:space="preserve">    企业所得税（40%）</t>
  </si>
  <si>
    <t xml:space="preserve">    企业所得税退税</t>
  </si>
  <si>
    <t xml:space="preserve">    个人所得税（40%）</t>
  </si>
  <si>
    <t xml:space="preserve">    资源税</t>
  </si>
  <si>
    <t xml:space="preserve">    固定资产投资方向调节税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</si>
  <si>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</si>
  <si>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</si>
  <si>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</si>
  <si>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</si>
  <si>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</si>
  <si>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车船使用和牌照税</t>
  </si>
  <si>
    <t xml:space="preserve">    耕地占用税</t>
  </si>
  <si>
    <t xml:space="preserve">    契税</t>
  </si>
  <si>
    <t>二、非税收入小计</t>
  </si>
  <si>
    <t xml:space="preserve">    专项收入</t>
  </si>
  <si>
    <t xml:space="preserve">    行政事业性收费收入</t>
  </si>
  <si>
    <t xml:space="preserve">    罚没收入</t>
  </si>
  <si>
    <t xml:space="preserve">    国有资产经营收入</t>
  </si>
  <si>
    <t xml:space="preserve">    国有资源（资产）有偿使用收入</t>
  </si>
  <si>
    <t xml:space="preserve">    其他收入</t>
  </si>
  <si>
    <t>公共财政收入合计</t>
  </si>
  <si>
    <t>返还性收入</t>
  </si>
  <si>
    <t xml:space="preserve">    增值税和消费性税收返还收入</t>
  </si>
  <si>
    <t xml:space="preserve">    所得税基数返还收入</t>
  </si>
  <si>
    <t>一般性转移支付收入</t>
  </si>
  <si>
    <t xml:space="preserve">    体制补助收入</t>
  </si>
  <si>
    <t xml:space="preserve">    均衡性转移支付补助收入</t>
  </si>
  <si>
    <t xml:space="preserve">    革命老区及民族和边境地区转移支付收入</t>
  </si>
  <si>
    <t xml:space="preserve">    县级基本财力保障机制奖补资金收入</t>
  </si>
  <si>
    <t xml:space="preserve">    贫困地区转移支付收入</t>
  </si>
  <si>
    <t xml:space="preserve">    义务教育等转移支付收入</t>
  </si>
  <si>
    <t xml:space="preserve">    城乡居民医疗保险转移支付收入</t>
  </si>
  <si>
    <t xml:space="preserve">    农村综合改革转移支付收入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</si>
  <si>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</si>
  <si>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</si>
  <si>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</si>
  <si>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>专项转移支付收入</t>
  </si>
  <si>
    <t>债务转贷收入</t>
  </si>
  <si>
    <t>上级补助收入合计</t>
  </si>
  <si>
    <t>收入总计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</si>
</sst>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20"/>
      <color indexed="8"/>
      <name val="方正小标宋简体"/>
      <family val="4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2" fillId="0" borderId="10" xfId="25" applyNumberFormat="1" applyFont="1" applyBorder="1" applyAlignment="1">
      <alignment vertical="center"/>
    </xf>
    <xf numFmtId="10" fontId="2" fillId="0" borderId="10" xfId="25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25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D15" sqref="D15"/>
    </sheetView>
  </sheetViews>
  <sheetFormatPr defaultColWidth="9.00390625" defaultRowHeight="15"/>
  <cols>
    <col min="1" max="1" width="38.28125" style="0" bestFit="1" customWidth="1"/>
    <col min="2" max="2" width="12.421875" style="0" customWidth="1"/>
    <col min="3" max="3" width="10.421875" style="0" customWidth="1"/>
    <col min="4" max="4" width="11.140625" style="0" customWidth="1"/>
    <col min="5" max="5" width="11.8515625" style="0" customWidth="1"/>
  </cols>
  <sheetData>
    <row r="1" ht="21" customHeight="1">
      <c r="A1" s="1" t="s">
        <v>0</v>
      </c>
    </row>
    <row r="2" spans="1:5" ht="39.75" customHeight="1">
      <c r="A2" s="2" t="s">
        <v>1</v>
      </c>
      <c r="B2" s="2"/>
      <c r="C2" s="2"/>
      <c r="D2" s="2"/>
      <c r="E2" s="2"/>
    </row>
    <row r="3" spans="1:5" ht="27" customHeight="1">
      <c r="A3" s="1"/>
      <c r="B3" s="1"/>
      <c r="C3" s="1"/>
      <c r="D3" s="1"/>
      <c r="E3" s="3" t="s">
        <v>2</v>
      </c>
    </row>
    <row r="4" spans="1:5" s="11" customFormat="1" ht="27">
      <c r="A4" s="4" t="s">
        <v>3</v>
      </c>
      <c r="B4" s="4" t="s">
        <v>4</v>
      </c>
      <c r="C4" s="4" t="s">
        <v>5</v>
      </c>
      <c r="D4" s="4" t="s">
        <v>6</v>
      </c>
      <c r="E4" s="12" t="s">
        <v>7</v>
      </c>
    </row>
    <row r="5" spans="1:5" ht="21" customHeight="1">
      <c r="A5" s="13" t="s">
        <v>8</v>
      </c>
      <c r="B5" s="13">
        <f>38200</f>
        <v>38200</v>
      </c>
      <c r="C5" s="13">
        <v>2350</v>
      </c>
      <c r="D5" s="13"/>
      <c r="E5" s="14">
        <f>B5-C5+D5</f>
        <v>35850</v>
      </c>
    </row>
    <row r="6" spans="1:5" ht="21" customHeight="1">
      <c r="A6" s="13" t="s">
        <v>9</v>
      </c>
      <c r="B6" s="13"/>
      <c r="C6" s="13"/>
      <c r="D6" s="13"/>
      <c r="E6" s="14">
        <f aca="true" t="shared" si="0" ref="E6:E27">B6-C6+D6</f>
        <v>0</v>
      </c>
    </row>
    <row r="7" spans="1:5" ht="21" customHeight="1">
      <c r="A7" s="13" t="s">
        <v>10</v>
      </c>
      <c r="B7" s="13"/>
      <c r="C7" s="13"/>
      <c r="D7" s="13"/>
      <c r="E7" s="14">
        <f t="shared" si="0"/>
        <v>0</v>
      </c>
    </row>
    <row r="8" spans="1:5" ht="21" customHeight="1">
      <c r="A8" s="13" t="s">
        <v>11</v>
      </c>
      <c r="B8" s="13">
        <v>67200</v>
      </c>
      <c r="C8" s="13"/>
      <c r="D8" s="13">
        <v>20224</v>
      </c>
      <c r="E8" s="14">
        <f t="shared" si="0"/>
        <v>87424</v>
      </c>
    </row>
    <row r="9" spans="1:5" ht="21" customHeight="1">
      <c r="A9" s="13" t="s">
        <v>12</v>
      </c>
      <c r="B9" s="13">
        <v>119380</v>
      </c>
      <c r="C9" s="13">
        <v>200</v>
      </c>
      <c r="D9" s="13">
        <v>397</v>
      </c>
      <c r="E9" s="14">
        <f t="shared" si="0"/>
        <v>119577</v>
      </c>
    </row>
    <row r="10" spans="1:5" ht="21" customHeight="1">
      <c r="A10" s="13" t="s">
        <v>13</v>
      </c>
      <c r="B10" s="13">
        <v>450</v>
      </c>
      <c r="C10" s="13"/>
      <c r="D10" s="13"/>
      <c r="E10" s="14">
        <f t="shared" si="0"/>
        <v>450</v>
      </c>
    </row>
    <row r="11" spans="1:5" ht="21" customHeight="1">
      <c r="A11" s="13" t="s">
        <v>14</v>
      </c>
      <c r="B11" s="13">
        <v>4603</v>
      </c>
      <c r="C11" s="13">
        <v>100</v>
      </c>
      <c r="D11" s="13">
        <v>22</v>
      </c>
      <c r="E11" s="14">
        <f t="shared" si="0"/>
        <v>4525</v>
      </c>
    </row>
    <row r="12" spans="1:5" ht="21" customHeight="1">
      <c r="A12" s="13" t="s">
        <v>15</v>
      </c>
      <c r="B12" s="13">
        <v>41200</v>
      </c>
      <c r="C12" s="13">
        <v>300</v>
      </c>
      <c r="D12" s="13"/>
      <c r="E12" s="14">
        <f t="shared" si="0"/>
        <v>40900</v>
      </c>
    </row>
    <row r="13" spans="1:5" ht="21" customHeight="1">
      <c r="A13" s="13" t="s">
        <v>16</v>
      </c>
      <c r="B13" s="13">
        <v>23600</v>
      </c>
      <c r="C13" s="13">
        <v>100</v>
      </c>
      <c r="D13" s="13"/>
      <c r="E13" s="14">
        <f t="shared" si="0"/>
        <v>23500</v>
      </c>
    </row>
    <row r="14" spans="1:5" ht="21" customHeight="1">
      <c r="A14" s="13" t="s">
        <v>17</v>
      </c>
      <c r="B14" s="13">
        <v>2760</v>
      </c>
      <c r="C14" s="13">
        <v>80</v>
      </c>
      <c r="D14" s="13"/>
      <c r="E14" s="14">
        <f t="shared" si="0"/>
        <v>2680</v>
      </c>
    </row>
    <row r="15" spans="1:5" ht="21" customHeight="1">
      <c r="A15" s="13" t="s">
        <v>18</v>
      </c>
      <c r="B15" s="13">
        <v>6460</v>
      </c>
      <c r="C15" s="13">
        <v>500</v>
      </c>
      <c r="D15" s="13">
        <v>371</v>
      </c>
      <c r="E15" s="14">
        <f t="shared" si="0"/>
        <v>6331</v>
      </c>
    </row>
    <row r="16" spans="1:5" ht="21" customHeight="1">
      <c r="A16" s="13" t="s">
        <v>19</v>
      </c>
      <c r="B16" s="13">
        <v>67280</v>
      </c>
      <c r="C16" s="13"/>
      <c r="D16" s="13"/>
      <c r="E16" s="14">
        <f t="shared" si="0"/>
        <v>67280</v>
      </c>
    </row>
    <row r="17" spans="1:5" ht="21" customHeight="1">
      <c r="A17" s="13" t="s">
        <v>20</v>
      </c>
      <c r="B17" s="13">
        <v>13600</v>
      </c>
      <c r="C17" s="13">
        <v>987</v>
      </c>
      <c r="D17" s="13"/>
      <c r="E17" s="14">
        <f t="shared" si="0"/>
        <v>12613</v>
      </c>
    </row>
    <row r="18" spans="1:5" ht="21" customHeight="1">
      <c r="A18" s="13" t="s">
        <v>21</v>
      </c>
      <c r="B18" s="13">
        <v>2700</v>
      </c>
      <c r="C18" s="13">
        <v>400</v>
      </c>
      <c r="D18" s="13"/>
      <c r="E18" s="14">
        <f t="shared" si="0"/>
        <v>2300</v>
      </c>
    </row>
    <row r="19" spans="1:5" ht="21" customHeight="1">
      <c r="A19" s="13" t="s">
        <v>22</v>
      </c>
      <c r="B19" s="13">
        <v>2560</v>
      </c>
      <c r="C19" s="13">
        <v>300</v>
      </c>
      <c r="D19" s="13"/>
      <c r="E19" s="14">
        <f t="shared" si="0"/>
        <v>2260</v>
      </c>
    </row>
    <row r="20" spans="1:5" ht="21" customHeight="1">
      <c r="A20" s="13" t="s">
        <v>23</v>
      </c>
      <c r="B20" s="13"/>
      <c r="C20" s="13"/>
      <c r="D20" s="13"/>
      <c r="E20" s="14">
        <f t="shared" si="0"/>
        <v>0</v>
      </c>
    </row>
    <row r="21" spans="1:5" ht="21" customHeight="1">
      <c r="A21" s="13" t="s">
        <v>24</v>
      </c>
      <c r="B21" s="13"/>
      <c r="C21" s="13"/>
      <c r="D21" s="13"/>
      <c r="E21" s="14">
        <f t="shared" si="0"/>
        <v>0</v>
      </c>
    </row>
    <row r="22" spans="1:5" ht="21" customHeight="1">
      <c r="A22" s="13" t="s">
        <v>25</v>
      </c>
      <c r="B22" s="13">
        <v>1760</v>
      </c>
      <c r="C22" s="13">
        <v>300</v>
      </c>
      <c r="D22" s="13"/>
      <c r="E22" s="14">
        <f t="shared" si="0"/>
        <v>1460</v>
      </c>
    </row>
    <row r="23" spans="1:5" ht="21" customHeight="1">
      <c r="A23" s="13" t="s">
        <v>26</v>
      </c>
      <c r="B23" s="13">
        <v>20800</v>
      </c>
      <c r="C23" s="13">
        <v>3000</v>
      </c>
      <c r="D23" s="13">
        <v>8103</v>
      </c>
      <c r="E23" s="14">
        <f t="shared" si="0"/>
        <v>25903</v>
      </c>
    </row>
    <row r="24" spans="1:5" ht="21" customHeight="1">
      <c r="A24" s="13" t="s">
        <v>27</v>
      </c>
      <c r="B24" s="13">
        <v>943</v>
      </c>
      <c r="C24" s="13"/>
      <c r="D24" s="13"/>
      <c r="E24" s="14">
        <f t="shared" si="0"/>
        <v>943</v>
      </c>
    </row>
    <row r="25" spans="1:5" ht="21" customHeight="1">
      <c r="A25" s="13" t="s">
        <v>28</v>
      </c>
      <c r="B25" s="13"/>
      <c r="C25" s="13"/>
      <c r="D25" s="13"/>
      <c r="E25" s="14">
        <f t="shared" si="0"/>
        <v>0</v>
      </c>
    </row>
    <row r="26" spans="1:5" ht="21" customHeight="1">
      <c r="A26" s="13" t="s">
        <v>29</v>
      </c>
      <c r="B26" s="13">
        <v>9094</v>
      </c>
      <c r="C26" s="13"/>
      <c r="D26" s="13"/>
      <c r="E26" s="14">
        <f t="shared" si="0"/>
        <v>9094</v>
      </c>
    </row>
    <row r="27" spans="1:5" ht="21" customHeight="1">
      <c r="A27" s="13" t="s">
        <v>30</v>
      </c>
      <c r="B27" s="13">
        <v>2000</v>
      </c>
      <c r="C27" s="13">
        <v>500</v>
      </c>
      <c r="D27" s="13"/>
      <c r="E27" s="14">
        <f t="shared" si="0"/>
        <v>1500</v>
      </c>
    </row>
    <row r="28" spans="1:5" ht="21" customHeight="1">
      <c r="A28" s="13"/>
      <c r="B28" s="13"/>
      <c r="C28" s="13"/>
      <c r="D28" s="13"/>
      <c r="E28" s="15"/>
    </row>
    <row r="29" spans="1:5" ht="21" customHeight="1">
      <c r="A29" s="16" t="s">
        <v>31</v>
      </c>
      <c r="B29" s="17">
        <f>SUM(B5:B28)</f>
        <v>424590</v>
      </c>
      <c r="C29" s="17">
        <f>SUM(C5:C28)</f>
        <v>9117</v>
      </c>
      <c r="D29" s="17">
        <f>SUM(D5:D28)</f>
        <v>29117</v>
      </c>
      <c r="E29" s="18">
        <f>SUM(E5:E28)</f>
        <v>444590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 topLeftCell="A1">
      <selection activeCell="A2" sqref="A2:D2"/>
    </sheetView>
  </sheetViews>
  <sheetFormatPr defaultColWidth="9.00390625" defaultRowHeight="15"/>
  <cols>
    <col min="1" max="1" width="31.57421875" style="0" customWidth="1"/>
    <col min="2" max="2" width="19.00390625" style="0" customWidth="1"/>
    <col min="3" max="3" width="18.00390625" style="0" customWidth="1"/>
    <col min="4" max="4" width="18.421875" style="0" customWidth="1"/>
  </cols>
  <sheetData>
    <row r="1" ht="13.5">
      <c r="A1" s="1" t="s">
        <v>32</v>
      </c>
    </row>
    <row r="2" spans="1:4" ht="36" customHeight="1">
      <c r="A2" s="2" t="s">
        <v>33</v>
      </c>
      <c r="B2" s="2"/>
      <c r="C2" s="2"/>
      <c r="D2" s="2"/>
    </row>
    <row r="3" spans="1:4" ht="13.5">
      <c r="A3" s="1"/>
      <c r="B3" s="1"/>
      <c r="C3" s="1"/>
      <c r="D3" s="3" t="s">
        <v>2</v>
      </c>
    </row>
    <row r="4" spans="1:4" ht="13.5">
      <c r="A4" s="4" t="s">
        <v>3</v>
      </c>
      <c r="B4" s="4" t="s">
        <v>34</v>
      </c>
      <c r="C4" s="4" t="s">
        <v>6</v>
      </c>
      <c r="D4" s="4" t="s">
        <v>7</v>
      </c>
    </row>
    <row r="5" spans="1:4" ht="13.5">
      <c r="A5" s="5" t="s">
        <v>35</v>
      </c>
      <c r="B5" s="5">
        <v>29588</v>
      </c>
      <c r="C5" s="5"/>
      <c r="D5" s="5">
        <f>B5+C5</f>
        <v>29588</v>
      </c>
    </row>
    <row r="6" spans="1:4" ht="18.75" customHeight="1">
      <c r="A6" s="6" t="s">
        <v>36</v>
      </c>
      <c r="B6" s="6">
        <v>16168</v>
      </c>
      <c r="C6" s="6"/>
      <c r="D6" s="5">
        <f aca="true" t="shared" si="0" ref="D6:D48">B6+C6</f>
        <v>16168</v>
      </c>
    </row>
    <row r="7" spans="1:4" ht="18.75" customHeight="1">
      <c r="A7" s="6" t="s">
        <v>37</v>
      </c>
      <c r="B7" s="6"/>
      <c r="C7" s="6"/>
      <c r="D7" s="5"/>
    </row>
    <row r="8" spans="1:4" ht="18.75" customHeight="1">
      <c r="A8" s="6" t="s">
        <v>38</v>
      </c>
      <c r="B8" s="6">
        <v>2700</v>
      </c>
      <c r="C8" s="6"/>
      <c r="D8" s="5">
        <f t="shared" si="0"/>
        <v>2700</v>
      </c>
    </row>
    <row r="9" spans="1:4" ht="18.75" customHeight="1">
      <c r="A9" s="6" t="s">
        <v>39</v>
      </c>
      <c r="B9" s="6"/>
      <c r="C9" s="6"/>
      <c r="D9" s="5"/>
    </row>
    <row r="10" spans="1:4" ht="18.75" customHeight="1">
      <c r="A10" s="6" t="s">
        <v>40</v>
      </c>
      <c r="B10" s="6">
        <v>3000</v>
      </c>
      <c r="C10" s="6"/>
      <c r="D10" s="5">
        <f t="shared" si="0"/>
        <v>3000</v>
      </c>
    </row>
    <row r="11" spans="1:4" ht="18.75" customHeight="1">
      <c r="A11" s="6" t="s">
        <v>41</v>
      </c>
      <c r="B11" s="6">
        <v>3100</v>
      </c>
      <c r="C11" s="6"/>
      <c r="D11" s="5">
        <f t="shared" si="0"/>
        <v>3100</v>
      </c>
    </row>
    <row r="12" spans="1:4" ht="18.75" customHeight="1">
      <c r="A12" s="6" t="s">
        <v>42</v>
      </c>
      <c r="B12" s="6"/>
      <c r="C12" s="6"/>
      <c r="D12" s="5"/>
    </row>
    <row r="13" spans="1:4" ht="18.75" customHeight="1">
      <c r="A13" s="6" t="s">
        <v>43</v>
      </c>
      <c r="B13" s="6">
        <v>1500</v>
      </c>
      <c r="C13" s="6"/>
      <c r="D13" s="5">
        <f t="shared" si="0"/>
        <v>1500</v>
      </c>
    </row>
    <row r="14" spans="1:4" ht="18.75" customHeight="1">
      <c r="A14" s="6" t="s">
        <v>44</v>
      </c>
      <c r="B14" s="6">
        <v>350</v>
      </c>
      <c r="C14" s="6"/>
      <c r="D14" s="5">
        <f t="shared" si="0"/>
        <v>350</v>
      </c>
    </row>
    <row r="15" spans="1:4" ht="18.75" customHeight="1">
      <c r="A15" s="6" t="s">
        <v>45</v>
      </c>
      <c r="B15" s="6">
        <v>450</v>
      </c>
      <c r="C15" s="6"/>
      <c r="D15" s="5">
        <f t="shared" si="0"/>
        <v>450</v>
      </c>
    </row>
    <row r="16" spans="1:4" ht="18.75" customHeight="1">
      <c r="A16" s="6" t="s">
        <v>46</v>
      </c>
      <c r="B16" s="6">
        <v>200</v>
      </c>
      <c r="C16" s="6"/>
      <c r="D16" s="5">
        <f t="shared" si="0"/>
        <v>200</v>
      </c>
    </row>
    <row r="17" spans="1:4" ht="18.75" customHeight="1">
      <c r="A17" s="6" t="s">
        <v>47</v>
      </c>
      <c r="B17" s="6">
        <v>300</v>
      </c>
      <c r="C17" s="6"/>
      <c r="D17" s="5">
        <f t="shared" si="0"/>
        <v>300</v>
      </c>
    </row>
    <row r="18" spans="1:4" ht="18.75" customHeight="1">
      <c r="A18" s="6" t="s">
        <v>48</v>
      </c>
      <c r="B18" s="6">
        <v>500</v>
      </c>
      <c r="C18" s="6"/>
      <c r="D18" s="5">
        <f t="shared" si="0"/>
        <v>500</v>
      </c>
    </row>
    <row r="19" spans="1:4" ht="18.75" customHeight="1">
      <c r="A19" s="6" t="s">
        <v>49</v>
      </c>
      <c r="B19" s="6">
        <v>1100</v>
      </c>
      <c r="C19" s="6"/>
      <c r="D19" s="5">
        <f t="shared" si="0"/>
        <v>1100</v>
      </c>
    </row>
    <row r="20" spans="1:4" ht="18.75" customHeight="1">
      <c r="A20" s="6" t="s">
        <v>50</v>
      </c>
      <c r="B20" s="6">
        <v>220</v>
      </c>
      <c r="C20" s="6"/>
      <c r="D20" s="5">
        <f t="shared" si="0"/>
        <v>220</v>
      </c>
    </row>
    <row r="21" spans="1:4" ht="18.75" customHeight="1">
      <c r="A21" s="5" t="s">
        <v>51</v>
      </c>
      <c r="B21" s="5">
        <v>7700</v>
      </c>
      <c r="C21" s="5"/>
      <c r="D21" s="5">
        <f t="shared" si="0"/>
        <v>7700</v>
      </c>
    </row>
    <row r="22" spans="1:4" ht="18.75" customHeight="1">
      <c r="A22" s="6" t="s">
        <v>52</v>
      </c>
      <c r="B22" s="6">
        <v>1500</v>
      </c>
      <c r="C22" s="6"/>
      <c r="D22" s="5">
        <f t="shared" si="0"/>
        <v>1500</v>
      </c>
    </row>
    <row r="23" spans="1:4" ht="18.75" customHeight="1">
      <c r="A23" s="6" t="s">
        <v>53</v>
      </c>
      <c r="B23" s="6">
        <v>3000</v>
      </c>
      <c r="C23" s="6"/>
      <c r="D23" s="5">
        <f t="shared" si="0"/>
        <v>3000</v>
      </c>
    </row>
    <row r="24" spans="1:4" ht="18.75" customHeight="1">
      <c r="A24" s="6" t="s">
        <v>54</v>
      </c>
      <c r="B24" s="6">
        <v>1000</v>
      </c>
      <c r="C24" s="6"/>
      <c r="D24" s="5">
        <f t="shared" si="0"/>
        <v>1000</v>
      </c>
    </row>
    <row r="25" spans="1:4" ht="18.75" customHeight="1">
      <c r="A25" s="6" t="s">
        <v>55</v>
      </c>
      <c r="B25" s="6"/>
      <c r="C25" s="6"/>
      <c r="D25" s="5">
        <f t="shared" si="0"/>
        <v>0</v>
      </c>
    </row>
    <row r="26" spans="1:4" ht="27">
      <c r="A26" s="6" t="s">
        <v>56</v>
      </c>
      <c r="B26" s="6">
        <v>2200</v>
      </c>
      <c r="C26" s="6"/>
      <c r="D26" s="5">
        <f t="shared" si="0"/>
        <v>2200</v>
      </c>
    </row>
    <row r="27" spans="1:4" ht="18.75" customHeight="1">
      <c r="A27" s="6" t="s">
        <v>57</v>
      </c>
      <c r="B27" s="6"/>
      <c r="C27" s="6"/>
      <c r="D27" s="5">
        <f t="shared" si="0"/>
        <v>0</v>
      </c>
    </row>
    <row r="28" spans="1:4" ht="18.75" customHeight="1">
      <c r="A28" s="7" t="s">
        <v>58</v>
      </c>
      <c r="B28" s="8">
        <v>37288</v>
      </c>
      <c r="C28" s="8"/>
      <c r="D28" s="5">
        <f t="shared" si="0"/>
        <v>37288</v>
      </c>
    </row>
    <row r="29" spans="1:4" ht="18.75" customHeight="1">
      <c r="A29" s="6" t="s">
        <v>59</v>
      </c>
      <c r="B29" s="6">
        <v>1919</v>
      </c>
      <c r="C29" s="6"/>
      <c r="D29" s="5">
        <f t="shared" si="0"/>
        <v>1919</v>
      </c>
    </row>
    <row r="30" spans="1:4" ht="18.75" customHeight="1">
      <c r="A30" s="6" t="s">
        <v>60</v>
      </c>
      <c r="B30" s="6">
        <v>1800</v>
      </c>
      <c r="C30" s="6"/>
      <c r="D30" s="5">
        <f t="shared" si="0"/>
        <v>1800</v>
      </c>
    </row>
    <row r="31" spans="1:4" ht="18.75" customHeight="1">
      <c r="A31" s="6" t="s">
        <v>61</v>
      </c>
      <c r="B31" s="6">
        <v>119</v>
      </c>
      <c r="C31" s="6"/>
      <c r="D31" s="5">
        <f t="shared" si="0"/>
        <v>119</v>
      </c>
    </row>
    <row r="32" spans="1:4" ht="18.75" customHeight="1">
      <c r="A32" s="6" t="s">
        <v>62</v>
      </c>
      <c r="B32" s="6">
        <v>169382</v>
      </c>
      <c r="C32" s="6"/>
      <c r="D32" s="5">
        <f t="shared" si="0"/>
        <v>169382</v>
      </c>
    </row>
    <row r="33" spans="1:4" ht="18.75" customHeight="1">
      <c r="A33" s="6" t="s">
        <v>63</v>
      </c>
      <c r="B33" s="9">
        <v>4631</v>
      </c>
      <c r="C33" s="9"/>
      <c r="D33" s="5">
        <f t="shared" si="0"/>
        <v>4631</v>
      </c>
    </row>
    <row r="34" spans="1:4" ht="18.75" customHeight="1">
      <c r="A34" s="6" t="s">
        <v>64</v>
      </c>
      <c r="B34" s="9">
        <v>38750</v>
      </c>
      <c r="C34" s="9"/>
      <c r="D34" s="5">
        <f t="shared" si="0"/>
        <v>38750</v>
      </c>
    </row>
    <row r="35" spans="1:4" ht="27">
      <c r="A35" s="6" t="s">
        <v>65</v>
      </c>
      <c r="B35" s="9">
        <v>4531</v>
      </c>
      <c r="C35" s="9"/>
      <c r="D35" s="5">
        <f t="shared" si="0"/>
        <v>4531</v>
      </c>
    </row>
    <row r="36" spans="1:4" ht="27">
      <c r="A36" s="6" t="s">
        <v>66</v>
      </c>
      <c r="B36" s="9">
        <v>29403</v>
      </c>
      <c r="C36" s="9"/>
      <c r="D36" s="5">
        <f t="shared" si="0"/>
        <v>29403</v>
      </c>
    </row>
    <row r="37" spans="1:4" ht="18.75" customHeight="1">
      <c r="A37" s="6" t="s">
        <v>67</v>
      </c>
      <c r="B37" s="9">
        <v>13703</v>
      </c>
      <c r="C37" s="9"/>
      <c r="D37" s="5">
        <f t="shared" si="0"/>
        <v>13703</v>
      </c>
    </row>
    <row r="38" spans="1:4" ht="18.75" customHeight="1">
      <c r="A38" s="6" t="s">
        <v>68</v>
      </c>
      <c r="B38" s="9">
        <v>5894</v>
      </c>
      <c r="C38" s="9"/>
      <c r="D38" s="5">
        <f t="shared" si="0"/>
        <v>5894</v>
      </c>
    </row>
    <row r="39" spans="1:4" ht="18.75" customHeight="1">
      <c r="A39" s="6" t="s">
        <v>69</v>
      </c>
      <c r="B39" s="9">
        <v>582</v>
      </c>
      <c r="C39" s="9"/>
      <c r="D39" s="5">
        <f t="shared" si="0"/>
        <v>582</v>
      </c>
    </row>
    <row r="40" spans="1:4" ht="18.75" customHeight="1">
      <c r="A40" s="6" t="s">
        <v>70</v>
      </c>
      <c r="B40" s="9">
        <v>518</v>
      </c>
      <c r="C40" s="9"/>
      <c r="D40" s="5">
        <f t="shared" si="0"/>
        <v>518</v>
      </c>
    </row>
    <row r="41" spans="1:4" ht="18.75" customHeight="1">
      <c r="A41" s="6" t="s">
        <v>71</v>
      </c>
      <c r="B41" s="9">
        <v>7818</v>
      </c>
      <c r="C41" s="9"/>
      <c r="D41" s="5">
        <f t="shared" si="0"/>
        <v>7818</v>
      </c>
    </row>
    <row r="42" spans="1:4" ht="18.75" customHeight="1">
      <c r="A42" s="6" t="s">
        <v>72</v>
      </c>
      <c r="B42" s="9">
        <v>63552</v>
      </c>
      <c r="C42" s="9"/>
      <c r="D42" s="5">
        <f t="shared" si="0"/>
        <v>63552</v>
      </c>
    </row>
    <row r="43" spans="1:4" ht="18.75" customHeight="1">
      <c r="A43" s="6" t="s">
        <v>73</v>
      </c>
      <c r="B43" s="6"/>
      <c r="C43" s="6"/>
      <c r="D43" s="5"/>
    </row>
    <row r="44" spans="1:4" ht="18.75" customHeight="1">
      <c r="A44" s="6" t="s">
        <v>74</v>
      </c>
      <c r="B44" s="6">
        <f>135101+20000</f>
        <v>155101</v>
      </c>
      <c r="C44" s="6"/>
      <c r="D44" s="5">
        <f t="shared" si="0"/>
        <v>155101</v>
      </c>
    </row>
    <row r="45" spans="1:4" ht="18.75" customHeight="1">
      <c r="A45" s="6" t="s">
        <v>75</v>
      </c>
      <c r="B45" s="6">
        <f>80900-20000</f>
        <v>60900</v>
      </c>
      <c r="C45" s="6">
        <v>20000</v>
      </c>
      <c r="D45" s="5">
        <f t="shared" si="0"/>
        <v>80900</v>
      </c>
    </row>
    <row r="46" spans="1:4" ht="18.75" customHeight="1">
      <c r="A46" s="7" t="s">
        <v>76</v>
      </c>
      <c r="B46" s="8">
        <v>387302</v>
      </c>
      <c r="C46" s="8">
        <f>C45</f>
        <v>20000</v>
      </c>
      <c r="D46" s="5">
        <f t="shared" si="0"/>
        <v>407302</v>
      </c>
    </row>
    <row r="47" spans="1:4" ht="13.5">
      <c r="A47" s="6"/>
      <c r="B47" s="6"/>
      <c r="C47" s="6"/>
      <c r="D47" s="5"/>
    </row>
    <row r="48" spans="1:4" ht="13.5">
      <c r="A48" s="10" t="s">
        <v>77</v>
      </c>
      <c r="B48" s="5">
        <f>B28+B46+B27</f>
        <v>424590</v>
      </c>
      <c r="C48" s="5">
        <f>C28+C46+C27</f>
        <v>20000</v>
      </c>
      <c r="D48" s="5">
        <f t="shared" si="0"/>
        <v>444590</v>
      </c>
    </row>
  </sheetData>
  <sheetProtection/>
  <mergeCells count="1">
    <mergeCell ref="A2:D2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2015-07-10T09:18:32Z</cp:lastPrinted>
  <dcterms:created xsi:type="dcterms:W3CDTF">2006-09-13T11:21:51Z</dcterms:created>
  <dcterms:modified xsi:type="dcterms:W3CDTF">2018-06-04T12:05:23Z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