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67"/>
  </bookViews>
  <sheets>
    <sheet name="Sheet1" sheetId="1" r:id="rId1"/>
    <sheet name="Sheet2" sheetId="3" r:id="rId2"/>
    <sheet name="Sheet3" sheetId="2" r:id="rId3"/>
  </sheets>
  <definedNames>
    <definedName name="_xlnm._FilterDatabase" localSheetId="0" hidden="1">Sheet1!$A$5:$T$386</definedName>
    <definedName name="_xlnm._FilterDatabase" localSheetId="2" hidden="1">Sheet3!#REF!</definedName>
  </definedNames>
  <calcPr calcId="144525"/>
</workbook>
</file>

<file path=xl/sharedStrings.xml><?xml version="1.0" encoding="utf-8"?>
<sst xmlns="http://schemas.openxmlformats.org/spreadsheetml/2006/main" count="946" uniqueCount="340">
  <si>
    <t>附件1</t>
  </si>
  <si>
    <t>2022年阿克陶县涉农资金统筹整合实施方案项目汇总表</t>
  </si>
  <si>
    <t>填报单位：</t>
  </si>
  <si>
    <t>填报人：</t>
  </si>
  <si>
    <t>联系电话：</t>
  </si>
  <si>
    <t>项目序号</t>
  </si>
  <si>
    <t>项目名称</t>
  </si>
  <si>
    <t>实施地点</t>
  </si>
  <si>
    <t>计划开工时间</t>
  </si>
  <si>
    <t>计划完工月份</t>
  </si>
  <si>
    <t>责任单位</t>
  </si>
  <si>
    <t>建设任务</t>
  </si>
  <si>
    <t>绩效目标</t>
  </si>
  <si>
    <t>项目类别</t>
  </si>
  <si>
    <t>项目类型</t>
  </si>
  <si>
    <t>资金来源项目名称</t>
  </si>
  <si>
    <t>文号</t>
  </si>
  <si>
    <t>资金规模（万元）</t>
  </si>
  <si>
    <t>计划完成支出时间</t>
  </si>
  <si>
    <t>农业生产发展</t>
  </si>
  <si>
    <t>农村基础设施建设</t>
  </si>
  <si>
    <t>其他</t>
  </si>
  <si>
    <t>小计</t>
  </si>
  <si>
    <t>中央</t>
  </si>
  <si>
    <t>自治区</t>
  </si>
  <si>
    <t>地州</t>
  </si>
  <si>
    <t>县级</t>
  </si>
  <si>
    <t>低质土地整治建设项目</t>
  </si>
  <si>
    <t>塔尔乡塔尔阿巴提村、阿克库木村</t>
  </si>
  <si>
    <t>2021年12月</t>
  </si>
  <si>
    <t>2022年5月</t>
  </si>
  <si>
    <t>农业农村局</t>
  </si>
  <si>
    <t>平整土地1779.10亩，（包括土地平整、开挖疏浚松渠道、清废及挖树根运走、极光平整、田间道、机耕道、林带等），土方开挖14.5万立方米，土方回填14.5万立方米，新建4米机耕道总长7.062KM，新建农渠4条排渠总长1.96KM，以及配套设施80座，其中各类水闸14座，涵桥（宽4米）8座，农桥9座，渡槽1座，农渠末端DE800mm涵管48座共96米。</t>
  </si>
  <si>
    <t>AKT22-001-8塔尔乡塔尔阿巴提村、阿克库木村低质土地整治建设项目：1、数量指标：高标准农田建设面积≥1779.10亩，新建农渠总长度≥5591米，清淤排碱渠排渠总长度≥1960米，渠道防渗总长度≥980米，配套设施数量80座，土地平整面积≥1779.10亩，新建机耕道路长度≥7062米。2、质量指标：项目验收合格率100%。3、时效指标：项目开工时间2021年12月，项目完工时间2022年5月，项目完工及时率100%。4、成本指标：高标准农田建设项目亩均补助标准1865.66元。5、社会效益指标：受益群众人口数≥1259人，受益脱贫人口数≥1017人。6、生态效益指标：耕地质量（比上年提高）。7、可持续影响指标：保障受益户种植收入（长期）。8、服务对象满意度指标：受益群众满意度≥95%，受益脱贫人口满意度≥95%</t>
  </si>
  <si>
    <t>✓</t>
  </si>
  <si>
    <t>农田建设</t>
  </si>
  <si>
    <t>中央财政衔接推进乡村振兴补助资金(少数民族发展任务）</t>
  </si>
  <si>
    <t>克财扶（2021）10号</t>
  </si>
  <si>
    <t>农田建设补助资金</t>
  </si>
  <si>
    <t>克财农（2021）32号</t>
  </si>
  <si>
    <t>恰尔隆镇其克尔铁热克村</t>
  </si>
  <si>
    <t>本项目界线内规划面积815.21亩地（包括土地平整、开挖疏浚渠道、清废及挖树根运走、激光平地、田间道、林带等），土地平整土方量26.22万m³；新建4m田间道总长7.84km；新建农渠总长2.919km，新建斗渠总长3.180km，均为梯形土渠；以及配套设施59座，其中节制分水闸12座，涵桥（宽4m）12座，8m农桥1座，陡坡3座，跌水1座、涵管2m（农渠末端）30座。</t>
  </si>
  <si>
    <t>AKT22-001-14恰尔隆镇其克尔铁热克村低质土地整治建设项目：1、数量指标：高标准农田建设面积≥815.21亩，新建农渠总长度≥2919米，新建斗渠总长度≥3180米，配套设施数量59座，土地平整面积≥815.21亩，新建田间道长度≥7840米。2、质量指标：项目验收合格率100%。3、时效指标：项目开工时间2021年12月，项目完工时间2022年5月，项目完工及时率100%。4、成本指标：高标准农田建设项目亩均补助标准4546.06元。5、社会效益指标：受益群众人口数≥233人，受益脱贫人口数≥100人。6、生态效益指标：耕地质量（比上年提高）。7、可持续影响指标：保障受益户种植收入（长期）。8、服务对象满意度指标：受益群众满意度≥95%，受益脱贫人口满意度≥95%</t>
  </si>
  <si>
    <t>中央财政衔接推进乡村振兴补助资金(巩固拓展脱贫攻坚成果和乡村振兴任务）</t>
  </si>
  <si>
    <t>巴仁乡吐尔村</t>
  </si>
  <si>
    <t>2022年1月</t>
  </si>
  <si>
    <t>规划面积2000.13亩地（土地平整面积1973.83亩）（包括土地平整、开挖疏浚渠道、清废及挖树根运走、激光平地、田间道、林带等），土地平整土方24.81万立方米，外借土方7.57万立方米；新建4m田间道总长17.871km；新建农渠总长11.232km，均为梯形土渠，新建防渗斗渠总长4.292公里，；以及配套设施119座，其中涵桥（宽4m）1座、涵管2m（农渠末端）76座，节制分水闸39座，4m农桥1座，6m农桥2座。</t>
  </si>
  <si>
    <t>AKT22-001-15巴仁乡吐尔村低质土地整治建设项目：1、数量指标：高标准农田建设面积≥2000.13亩，新建农渠总长度≥11232米，新建防渗斗渠总长度≥4292米，配套设施数量119座，土地平整面积≥1973.83亩，新建田间道长度≥17871米。2、质量指标：项目验收合格率100%。3、时效指标：项目开工时间2022年1月，项目完工时间2022年5月，项目完工及时率100%。4、成本指标：高标准农田建设项目亩均补助标准3284.78元。5、社会效益指标：受益群众人口数≥2579人，受益脱贫人口数≥187人。6、生态效益指标：耕地质量（比上年提高）。7、可持续影响指标：保障受益户种植收入（长期）。8、服务对象满意度指标：受益群众满意度≥95%，受益脱贫人口满意度≥95%</t>
  </si>
  <si>
    <t>自治区农田建设补助资金</t>
  </si>
  <si>
    <t>克财农〔2021〕43号</t>
  </si>
  <si>
    <t>皮拉勒乡苏鲁克村、阔苏拉村、霍依拉阿勒迪村、依也勒干村</t>
  </si>
  <si>
    <t>皮拉勒乡实施土地平整4807.38亩，投资2285.61万元。1.苏鲁克村土地平整 1550 亩（包括土地平整、开挖疏浚渠道、清废及挖树根运走、激光平地、田间道、机耕道、林带等），土方开挖 19.81 万 m³，土方回填 19.81 万 m³；新建 20 条机耕道总长10430m；新建 12 条农渠总长 5680m，均为梯形土渠；新建2 条斗排总长1575m；改建4条斗排总长 3235m；以及配套渠系建筑物25座，总投资424.47万元；2.阔苏拉村土地平整 1640 亩（包括土地平整、开挖疏浚渠道、清废及挖树根运走、激光平地、耕道、林带等土方），土方开挖28.55万 m³，土方回填 28.55 万 m³；新建 2 条田间道总长910m；新建 24 条机耕道总长 10190m；新建 5 条斗渠总长 1960m，均为 U 型防渗渠；新建 20 条农渠总长 6990m，均为梯形土渠；新建 1条支排渠总长 1180m；新建 7 条斗排总长1930m；以及配套渠系建筑物64座，总投资763.42万元；3.霍依拉阿勒迪土地平整 1050 亩（包括土地平整、开挖疏浚渠道、清废及挖树根运走、激光平地、耕道、林带等土方），土方开挖 32.18 万 m³，土方回填 32.16 万 m³；新建 1 条田间道总长 345m，路面宽5m，路基平整厚度为 0.40m，路面铺设素土垫层厚 0.30m；新建 31 条机耕道总长 10930m，路面宽 4m，采用 50cm 素土夯实，新建 5条 U 型防渗斗渠总长 2600m；新建 23 条农渠总长4580m，均为梯形土渠；新建 1 条排碱渠长 860m；以及配套渠系建筑物63座，总投资717.4万元；4.依也勒干村土地平整567.38亩（包括土地平整、开挖疏浚渠道、清废及挖树根运走、激光平地、田间道、机耕道、林带等），土地平整土方量21.85万m³，表土熟土剥离10.27万m³，外运（7km）土方量8.13万m³；新建机耕道总长4780m；新建2条斗渠总长533m，新建12条农渠总长3216m，均为梯形土渠；新建1条农排总长105m；以及配套建筑物19座，其中农桥7座，各种节制分水闸7座，跌水3座, 陡坡1座，排碱渠涵管桥1座，总投资380.32万元</t>
  </si>
  <si>
    <t>AKT22-001-17皮拉勒乡低质土地整治建设项目：1、数量指标：高标准农田建设面积≥4579.381亩，土地平整面积≥4807.38亩，新建防渗斗渠总长度≥5093米，新建农渠总长度,≥20466米，新建排碱渠总长度≥860米，新建农排总长度≥105米，新建支排渠总长度≥1180米，新建、改建斗排总长度≥6740米，配套建筑物数量≥171座，配套预制钢筋砼承插管总长度≥208米，新建田间道总长度≥1255米，新建机耕道总长度≥36330米。2、质量指标：项目验收合格率100%。3、时效指标：项目开工时间2022年1月，项目完工时间2022年5月，项目完工及时率100%。4、成本指标：高标准农田建设项目亩均补助标准4991.09元。5、社会效益指标：受益群众人口数≥7099人，受益脱贫人口数≥3798人。6、生态效益指标：耕地质量（比上年提高）。7、可持续影响指标：保障受益户种植收入（长期）。8、服务对象满意度指标：受益群众满意度≥95%，受益脱贫人口满意度≥95%</t>
  </si>
  <si>
    <t>克孜勒陶镇丝路佳苑</t>
  </si>
  <si>
    <t>该项目界线内本次拟建土地平整646亩（包括土地平整、开挖疏浚渠道、清废及挖树根运走、激光平地、机耕道、林带土方等），土方开挖13.99万m³，土方回填13.99万m³；新建14条机耕道总长7590m；新建6条农渠总长2350m，均为梯形土渠；新建1条斗渠总长1785m，为U型防渗渠；维修支渠总长60m；改建2条支排渠（清淤）总长3100m；新建6条斗排总长1700m；以及配套渠系建筑物26座（其中：节制分水闸10座、盖板涵洞桥6座、渡槽带双桥2座、排渠涵管桥8座）；配套Ф0.6m预制钢筋砼承插管40m。</t>
  </si>
  <si>
    <t>AKT22-001-18克孜勒陶镇丝路佳苑低质土地整治建设项目：1、数量指标：高标准农田建设面积≥582亩，新建农渠总长度≥2350米，新建斗渠总长度≥1785米，维修支渠总长度≥60m，改建支排渠（清淤）总长度≥3100m，新建斗排总长度≥1700m，配套设施数量26座，土地平整面积≥646亩，新建机耕道长度≥7590米。2、质量指标：项目验收合格率100%。3、时效指标：项目开工时间2022年1月，项目完工时间2022年5月，项目完工及时率100%。4、成本指标：高标准农田建设项目亩均补助标准7165.29元。5、社会效益指标：受益群众人口数≥6569人，受益脱贫人口数≥450人。6、生态效益指标：耕地质量（比上年提高）。7、可持续影响指标：保障受益户种植收入（长期）。8、服务对象满意度指标：受益群众满意度≥95%，受益脱贫人口满意度≥95%</t>
  </si>
  <si>
    <t>林业草原生态保护恢复资金（草原生态修复治理补助部分）</t>
  </si>
  <si>
    <t>克财建（2022）25号</t>
  </si>
  <si>
    <t>农村危房改造补助资金</t>
  </si>
  <si>
    <t>克财社〔2021〕86号</t>
  </si>
  <si>
    <t>蔬菜示范园建设项目</t>
  </si>
  <si>
    <t>巴仁乡阔洪其村</t>
  </si>
  <si>
    <t>2022年4月</t>
  </si>
  <si>
    <t>2022年8月</t>
  </si>
  <si>
    <t>巴仁乡</t>
  </si>
  <si>
    <t>巴仁乡阔洪其村新建蔬菜拱棚415座，新建蔬菜拱棚高效节水灌溉370亩，包括一个滴管系统，首部泵房1座，过滤器1台，安装地埋PVC管道，铺设地面薄壁PE支管，铺设滴灌带，安装田间阀门井11座，排水井9座，更换机井水泵2台，安装变压器2套，总投资2000万。</t>
  </si>
  <si>
    <t>AKT22-004-4巴仁乡阔洪其村蔬菜示范园建设项目：1、数量指标：新建蔬菜拱棚数量415座、蔬菜拱棚总面积≥184800平方米、新建滴灌系统数量1个。2、质量指标：项目验收合格100%。3、时效指标：项目开工时间2022年4月，项目完工时间2022年8月，项目完工及时率100%。4、成本指标：工程及设备安装费用≤1862.45万元、工程建设其他费用及预备费≤137.55万元。5、经济效益指标：带动增加脱贫人口全年总收入≥83.1万元。6、社会效益指标：受益脱贫户户数≥71户，受益脱贫人口数≥304人。7、生态效益指标：水资源利用率（比上年提高）.8、可持续影响指标：工程设计使用年限≥10年。9、服务对象满意度指标：受益群众满意度≥95%，受益脱贫人口满意度≥95%。</t>
  </si>
  <si>
    <t>农业生产</t>
  </si>
  <si>
    <t>加马铁热克乡乌卡买里村拱棚附属设施建设项目</t>
  </si>
  <si>
    <t>加马铁热克乡乌卡买里村</t>
  </si>
  <si>
    <t>2022年3月</t>
  </si>
  <si>
    <t>2022年9月</t>
  </si>
  <si>
    <t>加马铁热克乡</t>
  </si>
  <si>
    <t>加马铁热克乡乌卡买里村拱棚安装灌溉水网系统，管网长度12910米、新建场内道路4849米，路面宽度为4米，路基宽度为4.5米，不设路肩，全断面采用素土压实。设计路面高于原地面≥30cm。路面横向坡度取1.5%，路边坡取1:1.5；涵管桥两座；新建农渠628米，渠道内边坡1:1.5等配套附属设施。</t>
  </si>
  <si>
    <t>AKT22-004-8加马铁热克乡乌卡买里村拱棚附属设施建设项目：1、数量指标：安装供水管网长度≥12910米，新建场内道路长度≥4.849公里，新建农渠长度≥628米。2、质量指标：项目验收合格100%。3、时效指标：项目开工时间2022年3月，项目完工时间2022年9月，项目完工及时率100%。4、成本指标：工程及设备费用≤177.92万元；独立费用及预备费≤29.08万元；5、社会效益指标：受益户数≥103户。6、可持续影响指标：项目持续收益年限≥5年。7、服务对象满意度指标：受益群众满意度≥95%，受益脱贫人口满意度≥95%。</t>
  </si>
  <si>
    <t>车辆购置税收入补助地方用于一般公路建设项目资金（支持农村公路部分）</t>
  </si>
  <si>
    <t>克财建〔2022〕46号</t>
  </si>
  <si>
    <t>大棚建设项目</t>
  </si>
  <si>
    <t>克孜勒陶镇红新村</t>
  </si>
  <si>
    <t>克孜勒陶镇</t>
  </si>
  <si>
    <t>建设钢结构大棚3座，（每座50米*12米）配套水电，平整土地，棚膜、棉被等配套设施。</t>
  </si>
  <si>
    <t>AKT22-005-2克孜勒陶镇红新村大棚建设项目：1、数量指标：新建大棚数量3座。2、质量指标：项目验收合格100%。3、时效指标：项目开工时间2022年3月，项目完工时间2022年9月，项目完工及时率100%。4、成本指标：工程费用≤99.23万元、独立费用及预备费≤20.77万元；5、经济效益指标：带动增加脱贫人口全年总收入≥3万元。6、社会效益指标：受益脱贫户户数≥136户，受益脱贫人口数≥527人。7、可持续影响指标：工程设计使用年限≥15年。8、服务对象满意度指标：受益群众满意度≥95%，受益脱贫人口满意度≥95%。</t>
  </si>
  <si>
    <t>拱棚建设项目</t>
  </si>
  <si>
    <t>2022年7月</t>
  </si>
  <si>
    <t>建设拱棚622座，拱棚主钢架采用 60×30×2mm 椭圆管骨架，其中：建设85m×8m拱棚265座，建设84m×8m拱棚132座，建设75m×8m拱棚1座，建设62m×8m拱棚192座，建设52m×8m拱棚5座，建设42m×8m拱棚12座，30m×8m拱棚15座，共计622座拱棚；（2021年一期投资2277.35万元，2022年二期投资500万元。）</t>
  </si>
  <si>
    <t>AKT22-005-4加马铁热克乡乌卡买里村拱棚建设项目（二期）：1、数量指标：新建蔬菜拱棚数量76座，新建农渠（土渠）长度≥6060米。2、质量指标：项目验收合格率100%。3、时效指标：项目开工时间2022年1月，项目完工时间2022年7月，项目完工及时率100%。4、成本指标：蔬菜拱棚建设补助标准≤6.57万元/座。5、经济效益指标：带动增加脱贫人口全年总收入≥3.17万元。6、社会效益指标：受益脱贫户户数≥12户，受益脱贫人口数≥62人。7、可持续影响指标：工程设计使用年限≥5年。8、服务对象满意度指标：受益群众满意度≥95%，受益脱贫人口满意度≥95%</t>
  </si>
  <si>
    <t>自治区林业补助资金</t>
  </si>
  <si>
    <t>克财建〔2022〕9号</t>
  </si>
  <si>
    <t>温室大棚建设项目</t>
  </si>
  <si>
    <t>昆仑佳苑</t>
  </si>
  <si>
    <t>建设规模786亩，新建日光温室300座，钢结构，长度为70m，跨度为10m，脊高4.3m，墙体采用37cm厚砖混结构。日光温室采用12丝po膜覆盖，保温方面，高效新材料保温被，灌溉面积279.31亩。其中：地块一125亩，新建日光温室48座；地块二435亩，日光温室168座；地块三226亩，日光温室84座。（2021年一期投资7499万元，2022年二期投资1400万元。）</t>
  </si>
  <si>
    <t>AKT22-005-5昆仑佳苑温室大棚建设项目（二期）：1、数量指标：新建70m日光温室数量31座。2、质量指标：项目验收合格率100%。3、时效指标：项目开工时间2022年1月，项目完工时间2022年7月，项目完工及时率100%。4、成本指标：70m日光温室建设补助标准≤45.16万元/座；5、经济效益指标：带动增加脱贫人口全年总收入≥51.82万元。6、社会效益指标：受益脱贫户户数≥31户，受益脱贫人口数≥92人。7、可持续影响指标：工程设计使用年限≥15年。8、服务对象满意度指标：受益群众满意度≥95%，受益脱贫人口满意度≥95%</t>
  </si>
  <si>
    <t>香菇产业配套</t>
  </si>
  <si>
    <t>阿克陶镇奥达艾日克村</t>
  </si>
  <si>
    <t>计划总投资6057.36万元，其中：政府投资4359.96万元（2021年一期投资3253.96万元，2022年二期投资1106万元）；企业投资1697.4万元。
（一）政府投资4359.96万元，建设1.生产车间钢结厂房1栋，建筑面积1485.29平方米；2.建设灭菌厂房钢结构灭菌厂生产厂房1栋，建筑面积3171.35平方米；3.建设培育厂房钢结构菌棒培育厂房1栋，建筑面积2195.16平方米；4.建设保鲜库钢结构保鲜库2栋，每栋建筑面积2102.85平方米，总建筑面积4205.7平方米；采购保鲜库制冷设备48台；5.附属工程及相关设施建设；6.建设培育厂房钢结构菌棒培育厂房2栋，每栋建筑面积2195.16平方米，总建筑面积4390.32平方米。
（二）企业投资1697.4万元，主要建设：包括1.研发中心：新建地上3层框架结构研发中心1栋，总建筑面积2136.80平方米；展示厅及附属配套设施设备。2.基础设施建设：厂区亮化、绿化；大门围墙建设；建设员工宿舍10间。3.生产设备采购：采购棉被600床；液体发酵罐4套；铁框200个；装袋设备9台；烘干机10台；空压机2台；轮式周转筐120个；采摘筐10万个。4.灭菌及净化设备采购：采购高压灭菌房8个；锅炉4台；锅炉净化设备4台。5.机械设备采购：采购叉车2台；三轮车2辆；升降机1台；冷柜车2辆；装载机1台。6.研发培训费用：7.菌棒补助：对入户的234万菌棒进行补助，每个菌棒补助1元，共计补助234万元。</t>
  </si>
  <si>
    <t>AKT22-024-5阿克陶县香菇产业配套建设项目（二期）：1、数量指标：新建钢结构研菌棒培育厂房数量2栋，新建钢结构研菌棒培育厂房总建筑面积≥4390.32平方米,。2、质量指标：项目验收合格率100%。3、时效指标：项目开工时间2022年1月，项目完工时间2022年7月，项目完工及时率100%。4、成本指标：工程建设费用≤999.24万元，工程建设其他费用≤74.65万元，工程建设预备费≤32.11万元。5、经济效益指标：带动增加脱贫人口全年总收入≥16.59万元。6、社会效益指标：受益脱贫户户数≥874户，受益脱贫人口数≥4200人。7、可持续影响指标：工程设计使用年限≥25年。8、服务对象满意度指标：受益群众满意度≥95%，受益脱贫人口满意度≥95%</t>
  </si>
  <si>
    <t>集中养殖项目（架子牛采购）</t>
  </si>
  <si>
    <t>玉麦镇玉麦村、英阿依玛克村、阿玛希村、尤喀克霍依拉村、加依铁热克村、库尔巴格村、兰干村、百合提村</t>
  </si>
  <si>
    <t>2022年10月</t>
  </si>
  <si>
    <t>玉麦镇</t>
  </si>
  <si>
    <t>计划采购西门塔尔架子牛1880头，1-2岁，每头250公斤以上，每头1.8万元，其中：玉麦村200头、英阿依玛克村100头、阿玛希村100头、尤喀克霍依拉村400头、加依铁热克村300头，库尔巴格村500头，，兰干村200头，百合提村80头。计划投资3384万元，集中饲养资产归村集体所有，集中托养养殖合作社（养殖大户、企业），收益用于壮大村集体经济再分配。</t>
  </si>
  <si>
    <t>AKT22-006-1玉麦镇集中养殖项目（架子牛采购）：1、数量指标：采购西门塔尔牛数量1880头。2、质量指标：养殖牲畜成活率≥95%，项目验收合格100%。3、时效指标：项目开始时间2022年4月，项目完成时间2022年10月，项目完成及时率100%。4、成本指标：牛采购补助标准≤1.8万元/头。5、经济效益指标：带动增加脱贫人口全年总收入≥129.6万元。6、社会效益指标：受益脱贫户户数≥174户，受益脱贫人口数≥612人。7、可持续影响指标：项目受益持续时间≥3年。8、服务对象满意度指标：受益群众满意度≥96%，受益脱贫人口满意度≥96%。</t>
  </si>
  <si>
    <t>畜牧生产</t>
  </si>
  <si>
    <t>克财农（2022）10号</t>
  </si>
  <si>
    <t>奶牛牧场项目</t>
  </si>
  <si>
    <t>皮拉勒乡依也勒干村</t>
  </si>
  <si>
    <t>畜牧兽医局</t>
  </si>
  <si>
    <t>该项目计划总投资6240万元，其中：政府投资采购荷斯坦奶牛1500头，每头2.6万元，投资3900万元。项目分为三期进行建设：2020年投资1300万元，采购奶牛500头，2021年投资650万元，采购奶牛250头，2022年投资1950万元，采购奶牛750头。
企业投资建设基础设施（犊牛圈2000㎡）、设备采购（2*25并列式挤奶机1台，22m³TMR机1台，12m³撒料机1台，ZL30型装载机1台，954型拖拉机1台，粪污处理实施1套）、储备饲草料（储备青贮材料1万吨，储备干草500吨）、乳品车间建设及设备采购设备（挤奶厅1700㎡，12m³立式储奶仓2个，5公斤/秒的速冷机1台），投资2340万元。</t>
  </si>
  <si>
    <t>AKT22-006-13皮拉勒乡依也勒干村奶牛牧场项目：1、数量指标：采购荷斯坦母牛数量750头。2、质量指标：养殖牲畜成活率≥95%，项目验收合格率100%。3、时效指标：项目开始时间2022年1月，项目完成时间2022年8月，项目完成及时率100%。4、成本指标：母牛采购补助标准≤2.60万元/头。5、经济效益指标：带动增加脱贫人口全年总收入≥78万元。6、社会效益指标：受益脱贫人口数≥750人。7、可持续影响指标：项目受益持续时间13年。8、服务对象满意度指标：受益群众满意度≥95%，受益脱贫人口满意度≥95%</t>
  </si>
  <si>
    <t>集中养殖项目（多胎羊采购）</t>
  </si>
  <si>
    <t>玉麦镇百合提村</t>
  </si>
  <si>
    <t>玉麦镇计划采购500只湖羊（母羊450只、公羊50只）。母羊450只，每只1-2岁，30公斤以上，每只2200元；公羊50只，每只2-4岁，50公斤以上，每只3500元。计划总投资116.5万元，资产归村委会集体所有，集中托养养殖合作社（养殖大户、企业），壮大村集体经济收入。</t>
  </si>
  <si>
    <t>AKT22-006-10玉麦镇百合提村集中养殖项目（多胎羊采购）：1、数量指标：采购湖羊母羊数量450只，采购湖羊公羊数量50只。2、质量指标：养殖牲畜成活率≥95%，项目验收合格100%。3、时效指标：项目开始时间2022年4月，项目完成时间2022年10月，项目完成及时率100%。4、成本指标：羊采购补助标准≤2330元/只5、经济效益指标：资产年收益率8%。6、社会效益指标：受益户户数≥5户，受益人口数≥26人。7、可持续影响指标：项目受益持续时间≥8年。8、服务对象满意度指标：受益群众满意度≥95%。</t>
  </si>
  <si>
    <t>西门塔尔架子牛采购项目（集中托养）</t>
  </si>
  <si>
    <t>塔尔乡阿勒马勒克村、巴格艾格孜村、巴格村、库祖村、霍西阿巴提村、塔尔阿巴提村、阿克库木村</t>
  </si>
  <si>
    <t>塔尔乡</t>
  </si>
  <si>
    <t>计划分两批采购（一期、二期）西门塔尔牛共898头，年龄1岁左右，每头牛250公斤以上，每头1.8万元。其中阿勒玛勒克村、巴格艾格孜村、巴格村、库祖村、霍西阿巴提村、塔尔阿巴提村各128头，阿克库木村130头。（2021年第一期安排资金810万元，2022年第二期安排资金806.4万元）</t>
  </si>
  <si>
    <t>AKT22-012-3塔尔乡西门塔尔架子牛采购项目集中托养：1、数量指标：采购西门塔尔牛数量448头。2、质量指标：养殖牲畜成活率≥95%，项目验收合格100%。3、时效指标：项目开始时间2022年3月，项目完成时间2022年7月，项目完成及时率100%。4、成本指标：牛采购补助标准≤1.8万元/头。5、经济效益指标：带动增加脱贫人口全年总收入≥32.256万元。6、社会效益指标：受益脱贫户户数≥200户，受益脱贫人口数≥430人。7、可持续影响指标：项目受益持续时间≥15年。8、服务对象满意度指标：受益群众满意度≥95%，受益脱贫人口满意度≥95%。</t>
  </si>
  <si>
    <t>养殖场配套设施建设项目</t>
  </si>
  <si>
    <t>玉麦镇阿勒吞其村、阿玛希村</t>
  </si>
  <si>
    <t>阿勒吞其村新建一座饲料棚307.24平方米，砖混结构，彩钢顶；阿玛希村养殖场新建一座管理用房55.64平方米（含消毒室、防疫室、观察室），青贮窖244.61立方米，地面硬化1000平方米以及配套建设水电等基础配套工程（水电基础设施包含：上水管网50米，下水管网10米，化粪池10m³，供电线路30米）</t>
  </si>
  <si>
    <t>AKT22-007-3玉麦镇阿勒吞其村、阿玛希村养殖场配套设施建设项目：1、数量指标：新建饲草料棚总面积≥307.24平方米，新建管理用房总面积≥55.64平方米，新建青贮窖容积≥244.61立方米、地面硬化总面积≥1000平方米。2、质量指标：项目验收合格100%。3、时效指标：项目开工时间2022年4月，项目完工时间2022年10月，项目完工及时率100%。4、成本指标：工程费用≤95.94万元；工程建设其他费用及预备费≤39.06万元；5、经济效益指标：带动增加脱贫人口全年总收入≥7.2万元。6、社会效益指标：受益脱贫户户数≥3户，受益脱贫人口数≥14人。7、可持续影响指标：工程设计使用年限≥25年。8、服务对象满意度指标：受益群众满意度≥95%，受益脱贫人口满意度≥95%</t>
  </si>
  <si>
    <t>黄麻鸡养殖基地配套设施建设项目</t>
  </si>
  <si>
    <t>加马铁热克乡赛克孜艾日克乡</t>
  </si>
  <si>
    <t>综合用房184.19平方米；基地外引给水进场管网长度1230米，8米宽水泥盖板桥2座，地面硬化2218平方米，一座草料棚300平方米（占地）。高压清洗机10台；自卸式翻斗车1辆；超声波消毒喷雾机2台；地磅爬坡2台；手推式电动喷雾器2台；30吨玻璃钢饮用水罐1台；以及其他生产设备类工程。（2021年投资170.6万元,2022年投资95.53万元）</t>
  </si>
  <si>
    <t>AKT22-007-9加马铁热克乡赛克孜艾日克乡黄麻鸡养殖基地配套设施建设项目：1、数量指标：30吨玻璃钢饮用水罐数量1个、料塔数量5个、畜禽无害化处理设备数量1台、室外环境喷雾消毒车数量1辆、新建盖板桥数量1座。2、质量指标：项目验收合格率100%。3、时效指标：项目开工时间2021年12月，项目完工时间2022年7月，项目完成及时率100%。4、成本指标：工程费用≤15万元，工程建设其他费用≤80.53万元。5、经济效益指标：带动增加脱贫户全年总收入≥11.67万元。6、社会效益指标：受益脱贫户户数150户，受益脱贫人口数689人。7、可持续影响指标：工程设计使用年限≥8年。8、服务对象满意度指标：受益群众满意度≥95%、受益脱贫人口满意度≥95%。</t>
  </si>
  <si>
    <t>林业改革发展资金（不含森林资源管护和相关试点资金）</t>
  </si>
  <si>
    <t>克财建〔2021〕96号</t>
  </si>
  <si>
    <t>皮拉勒乡恰尔巴格村、霍依拉阿勒迪村</t>
  </si>
  <si>
    <t>皮拉勒乡</t>
  </si>
  <si>
    <t>恰尔巴格村：新建地上一层钢结构饲草料棚1栋，建筑面积300.96平方米；为原有棚圈操作间及门口值班室等管理用房新增供暖设施；新增混凝土地面2220平方米其中大门口地面硬化300平方米，堆粪场硬化1500平方米、鸡舍后面路面加宽420平方米。霍依拉阿勒迪村：新建地上一层砖混结构管理用房1栋，建筑面积204.4平方米；新建地上一层钢结构饲草料棚1栋，建筑面积206.8平方米；新增混凝土地面硬化2442平方米，其中大门口地面硬化300平方米、堆粪场硬化742平方米、鸡舍后面路面加宽1400平方米；新增土方回填1172立方米，拆除恢复旧下水管线8米，修复室外散水坡道490平方米。采购高压清洗机20台，300吨玻璃钢饮用水罐2个，自卸式翻斗车2台，超声波消毒喷雾机4台，及其他生产设备一批。（2021年一期投资358.7万元，2022年二期投资167.65万元）</t>
  </si>
  <si>
    <t>AKT22-007-10皮拉勒乡恰尔巴格村、霍依拉阿勒迪村黄麻鸡养殖基地配套设施建设项目（续建）：1、数量指标：地面硬化面积≥4217.68平方米，采购高压清洗机10台，30吨玻璃钢饮用水罐1个，自卸式翻斗车1台，超声波消毒喷雾机2台。2、质量指标：项目验收合格率100%。3、时效指标：项目开工时间2021年12月，项目完工时间2022年7月，项目完成及时率100%。4、成本指标：工程费用≤,50.57万元，设备费用≤117.08万元。5、经济效益指标：带动增加脱贫人口全年总收入≥10万元。6、社会效益指标：受益脱贫户户数≥20户，受益脱贫人口数≥75人。7、可持续影响指标：工程设计使用年限≥8年。8、服务对象满意度指标：受益群众满意度≥95%，受益脱贫人口满意度≥95%。</t>
  </si>
  <si>
    <t>畜禽粪便堆粪池建设项目</t>
  </si>
  <si>
    <t>玉麦镇玉麦村</t>
  </si>
  <si>
    <t>2022年2月</t>
  </si>
  <si>
    <t>玉麦村计划新建100座堆粪池，每座60m³（长10m*宽4m*高1.5m），每座3.5万元，计划投资350万元。</t>
  </si>
  <si>
    <t>AKT22-025-2玉麦镇玉麦村畜禽粪便堆粪池建设项目：1、数量指标：村人居环境整治个数1个、堆粪池个数100个、堆粪池容积≥6000立方米。2、质量指标：项目验收合格100%。3、时效指标：项目开工时间2022年2月，项目完工时间2022年10月，项目完工及时率100%。4、成本指标：工程费用≤307.7万元；工程建设其他费用及预备费≤42.3万元；5、社会效益指标：受益人口数≥3195人，受益脱贫人口数≥2587人。6、生态效益指标：改善周边居民生活环境（有效改善）。7、可持续影响指标：项目受益持续时间≥25年。8、服务对象满意度指标：受益群众满意度≥95%，受益脱贫人口满意度≥95%</t>
  </si>
  <si>
    <t>畜禽粪污资源化利用建设项目</t>
  </si>
  <si>
    <t>恰尔隆镇其克铁热克村</t>
  </si>
  <si>
    <t>政府投资1500万元，新建综合用房446.60㎡，结构类型为砖混结构，设计抗震烈度为八度，耐火等级为二级，屋面防水等级为Ⅱ级；新建消防水池109.35㎡，建筑层数:地下一层，建筑面积为：59.96㎡;地上一层，建筑面积为：49.39㎡，结构类型为框架结构，设计抗震烈度为八度，耐火等级为二级，屋面防水等级为Ⅱ级；新建发酵槽247.00㎡，结构类型为剪力墙结构，设计抗震烈度为八度，耐火等级为二级；新建厂房两座3998.02㎡和1804.23㎡，建筑高度为6.15m，建筑类别为戊二类，结构类型为门式钢架结构，设计抗震烈度为八度，耐火等级为二级，屋面防水等级为Ⅱ级；附属工程:新建硬化地面7662.0㎡，新建排水沟550.0米，新建铁艺大门一座，新建铁艺围墙186.0米，新建玻璃钢化粪池两个，100立方和50立方（成品化粪池）。
企业投资1100万元：采购发酵设备450万元；成品生产类设备269万元；品控类设备45万元；场内转运装车等辅助类设备176万元；厂区外部收储运110万元；电力配套50万元。</t>
  </si>
  <si>
    <t>AKT22-025-4恰尔隆镇其克铁热克村畜禽粪污资源化利用建设项目：1、数量指标：脱贫村人居环境整治个数1个，新建综合用房面积≥446.60平方米，新建消防水池面积≥109.35平方米，新建发酵槽面积≥247平方米，新建厂房数量2座，新建硬化地面面积≥7662平方米，新建排水沟长度≥550米，新建铁艺大门数量1座，新建铁艺围墙长度≥186米，新建玻璃钢化粪池数量2座。2、质量指标：项目验收合格率100%。3、时效指标：项目开工时间2022年3月，项目完工时间2022年10月，项目完工及时率100%。4、成本指标：工程费用及预备费≤1387.75万元；工程建设其他费用≤112.25万元；5、社会效益指标：受益群众人口数≥3200人，受益脱贫人口数≥440人。6、生态效益指标：改善周边居民生活环境（有效改善）。7、可持续影响指标：设计使用年限≥50年。8、服务对象满意度指标：受益群众满意度≥95%，受益脱贫人口满意度≥95%</t>
  </si>
  <si>
    <t>生猪养殖基地附属工程建设项目</t>
  </si>
  <si>
    <t>玉麦镇恰格尔村</t>
  </si>
  <si>
    <t>政府投资1600万元，新建阿克陶县生猪养殖基地配套电力外网4.7公里，两台1250KVa变压器，新建2座业务用房，门式钢架结构，建筑面积140.99平方米,蓄水池2座500立方，机井2座，新建6.01公里沥青路面。企业一期投资5700万元。建设怀孕舍5525.6㎡，投资276.9568万元；哺乳舍5490.96㎡，投资291.0209万元；育肥舍20256.6㎡，投资1073.5998万元；保育舍3184.32㎡，投资168.7690万元；公猪舍492.84㎡，投资26.1205万元。配套水电工程、围栏、自动喂养设备、仓储、洗消中心、监控系统、污水处理等配套设施，投资3863.533万元。</t>
  </si>
  <si>
    <t>AKT22-010-12玉麦镇恰格尔村生猪养殖基地附属工程建设项目：1、数量指标：新建电力外网长度≥4.70千米），变压器数量2台，发电机房及配电室数量2座，新建蓄水池数量2座，新建机井数量2座，新建沥青路面长度≥6.01千米。2、质量指标：项目验收合格率100%。3、时效指标：项目开工时间2022年3月，项目完工时间2022年10月，项目完工及时率100%。4、成本指标：工程费用及预备费≤1498.96万元；工程建设其他费用≤101.04万元；5、经济效益指标：带动增加脱贫人口全年总收入≥72万元。6、社会效益指标：受益脱贫人口数≥30人。7、可持续影响指标：管网设计使用年限≥20年。8、服务对象满意度指标：受益群众满意度≥95%，受益脱贫人口满意度≥95%</t>
  </si>
  <si>
    <t>养殖基地附属设施建设项目</t>
  </si>
  <si>
    <t>新建砂石路3850米、沥青路460米、自来水工程4550米、电力工程高压线路11800米，配套建设电线杆、250kVA变压器1台、盖板涵3座、场地平整347.10亩等相关附属设施。</t>
  </si>
  <si>
    <t>AKT22-010-16阿克陶县皮拉勒乡依也勒干村养殖基地附属设施建设项目：1、数量指标：新建砂石路长度≥3850米，新建沥青路长度≥460米，铺设自来水工程长度≥4550米，铺设电力工程线路长度≥11.18千米，安装250kVA变压器数量1台，场地平整面积≥347.10亩.2、质量指标：项目验收合格100%。3、时效指标：项目开工时间2022年3月，项目完工时间2022年10月，项目完工及时率100%。4、成本指标：工程费用≤352.14万元，工程建设其他费用及预备费≤36.97万元。5、经济效益指标：带动增加养殖户总收益≥30万元，其中：带动增加建档立卡人口全年总收入≥4万元。6、社会效益指标：受益群众户数≥15户，其中：受益脱贫户数≥2户。7、可持续影响指标：项目持续受益时间≥10年。8、服务对象满意度指标：受益群众满意度≥95%，受益脱贫人口满意度≥95%。</t>
  </si>
  <si>
    <t>阿克陶县皮拉勒乡霍伊拉阿勒迪村林果基地滴灌及附属设施建设项目</t>
  </si>
  <si>
    <t>皮拉勒乡霍伊拉阿勒迪村</t>
  </si>
  <si>
    <t>自然资源局</t>
  </si>
  <si>
    <t>1.对700亩林果基地安装滴灌设施，主要建设内容：建设规模700亩滴灌系统，沉淀池1座，首部泵房1座，配套首部离心泵1台，过滤器1台，安装地埋PVC管道，铺设地面薄壁PE支管，铺设滴灌带，安装田间阀门、排水井，安装变压器1套及滴灌附属配套设施。投资240万元。对霍伊拉阿勒迪村林果基地防护林52.5亩，进行土地平整、建设土渠及附属配套设施，投资14万元。项目总投资254万元。
2.对霍伊拉阿勒迪村2000亩林果基地进行围栏防护，围栏总长度4620米，每米200元。投资92.4万元。</t>
  </si>
  <si>
    <t>AKT22-013-5皮拉勒乡霍伊拉阿勒迪村林果基地滴灌及附属设施建设项目：1、数量指标：滴灌工程建设面积≥700亩，新建滴灌系统数量1个，新建防风林带防护区面积≥52.5亩，新建防护围栏总长≥6400米。2、质量指标：项目验收合格100%。3、时效指标：项目开工时间2022年4月，项目完工时间2022年8月，项目完工及时率100%。4、成本指标：工程费用≤331.44万元；工程建设其他费用及预备费≤14.96万元；5、社会效益指标：受益人口数≥135人。6、可持续影响指标：项目受益持续时间≥15年。7、生态效益指标：水资源利用率（比上年提高）。8、服务对象满意度指标：受益群众满意度≥95%，受益脱贫人口满意度≥95%。</t>
  </si>
  <si>
    <t>林业改革发展</t>
  </si>
  <si>
    <t>克财建（2021）81号</t>
  </si>
  <si>
    <t>阿克陶县2022年度特色林果提质增效项目</t>
  </si>
  <si>
    <t>阿克陶镇、玉麦镇、皮拉勒乡、巴仁乡、喀热开其克乡、塔尔乡、加马铁力克乡</t>
  </si>
  <si>
    <t>对各乡镇种植的47000亩特色林果进行整形修枝、林地清理、涂白、病虫害防治等，每亩计划投资254元。项目总投资1195.8万元。其中：皮拉勒乡1013户，7369.3亩；阿克陶镇1004户，5804.6亩；巴仁乡2871户，15694.7亩；玉麦镇1801户，10409.4亩；加马铁力克乡115户，1477.9亩；喀热开其克乡625户，2185.2亩；塔尔乡803户，4058.9亩。</t>
  </si>
  <si>
    <t>AKT22-013-1阿克陶县2022年度特色林果提质增效项目：1、数量指标：林果提质增效面积≥47000亩。2、质量指标：项目验收合格率100%。3、时效指标：项目开始时间2022年1月，项目完成时间2022年10月，项目完成及时率100%。4、成本指标：林果提质增效每亩补助金额≤254.42元。5、经济效益指标：项目实施增加收益≥3071.81万元。6、社会效益指标：受益群众人口数≥38056人。7、可持续影响指标：果园可持续增收年限≥1年。8、服务对象满意度指标：受益群众满意度≥95%，受益脱贫人口满意度≥95%</t>
  </si>
  <si>
    <t>阿克陶县皮拉勒乡依克其来村葡萄种植项目</t>
  </si>
  <si>
    <t>皮拉勒乡依克其来村</t>
  </si>
  <si>
    <t>建设规模面积175亩，主要建设内容为建设葡萄园面积175亩，（1）葡萄定植工程：栽植葡萄苗77770株；（2）葡萄连棚架工程：葡萄连棚架砼支柱6670根；（3）节水灌溉工程：新建沉砂池1座，首部泵房32.64平方米1座，管沟开挖土方2328立方米，闸阀井4座，排水井4座，管道铺设；（4）电气工程：卧式离心泵（SDW100-315（I）额定流量80m³/h，扬程32米，功率15kw）1套，泵前过滤1套，变频柜30kw1套。（2021年投资212.14万元，2022年投资62.18万元）</t>
  </si>
  <si>
    <t>AKT22-014-11阿克陶县皮拉勒乡依克其来村葡萄种植项目：1、数量指标：建设葡萄园面积≥175亩、栽种葡萄苗数量≥38885株、采购卧式离心泵数量1套，采购泵前过滤设备数量1套、采购变频柜数量1套；2、质量指标：项目验收合格率100%；3、时效指标：项目开工时间2021年12月、项目完工时间2022年7月、项目完成及时率100%；4、成本指标：平均每亩投资金额≤3553.14元；5、经济效益指标：带动增加脱贫人口全年总收入≥5万元；6、社会效益指标：受益脱贫户户数≥25户、受益脱贫人口数≥89人；7、生态效益指标：改善项目区生态环境（有效改善）。8、可持续影响指标：项目可持续受益年数≥15年。9、服务对象满意度指标：受益群众满意度≥95%，受益脱贫人口满意度≥95%。</t>
  </si>
  <si>
    <t>旅游发展就业基地建设项目</t>
  </si>
  <si>
    <t>加固完善人工湖，完善引水渠、排水渠等绿化设施，建设微型沉砂池，采购观光马车 5 个，1333 平方米停车场一处，管理用房一间 90 平方米（折叠移动房），房屋改建464.23平方米及其附属配套设施等。</t>
  </si>
  <si>
    <t>AKT22-015-5皮拉勒乡依也勒干村旅游发展就业基地建设项目：1、数量指标：完善人工湖、引水渠、排水渠（1项），建设微型沉砂池数量1座，采购观光马车数量5个 ，新建停车场面积≥1333平方米，房屋改建≥464.23平方米 ，新建管理用房面积折叠移动房≥90平方米 。2、质量指标：旅游基础设施建设质量达标率100%，项目验收合格100%。3、时效指标：项目开工时间2022年4月，项目完工时间2022年7月，项目完工及时率100%。4、成本指标：工程费用≤327.23万元；工程建设其他费用及预备费≤44.77万元；5、经济效益指标：村集体经济年收入≥20万年，其中：带动增加脱贫人口全年总收入≥10万元。6、社会效益指标：受益脱贫户户数≥50户，受益脱贫人口数≥200人。7、可持续影响指标：项旅游基础设施持续使用年限≥10年。8、服务对象满意度指标：受益群众满意度≥95%，受益脱贫人口满意度≥95%，旅游行业经营主体满意度≥95%。</t>
  </si>
  <si>
    <t>乡村旅游</t>
  </si>
  <si>
    <t>乡村旅游基础设施建设及青年旅社改造项目</t>
  </si>
  <si>
    <t>塔尔乡巴格艾格孜村</t>
  </si>
  <si>
    <t>1、新建民宿1座，建筑面积343.2平方米，旅游厕所1座，建筑面积10平方米，及配套供排水、供电、道路维护、旅游标识标牌等附属设施建设；2、对原有旧房进行升级改造，新建帐篷露营地200平方米，建设4人间旅舍4间，8人间旅舍2间，共享大厅1间，男女卫生间各1间，共享洗衣间1间，男女淋浴间各1间，铺设电地暖，250KVA变压器一座及其附属配套设施等。</t>
  </si>
  <si>
    <t>AKT22-015-7塔尔乡巴格艾格孜村乡村旅游基础设施建设及青年旅社改造项目：1、数量指标：新建民宿1座，民宿建筑面积≥343.2平方米，新建旅游厕所1座，改建房间数量7间，新建帐篷露营地200平方米，新建房间数量3间、安装变压器数量1台。2、质量指标：项目验收合格100%。3、时效指标：项目开工时间2022年4月，项目完工时间2022年10月，项目完工及时率100%。4、成本指标：工程费用≤349万元；工程建设其他费用及预备费≤44万元；5、经济效益指标：乡村旅游带动增加受益村收入≥31.44万元，带动增加脱贫人口全年总收入≥1.5万元。6、社会效益指标：受益脱贫户户数≥9户，受益脱贫人口数≥29人。7、可持续影响指标：项目受益持续时间≥15年。8、服务对象满意度指标：受益群众满意度≥95%，受益脱贫人口满意度≥95%，旅游行业经营主体满意度≥95%。</t>
  </si>
  <si>
    <t>就业基地建设项目</t>
  </si>
  <si>
    <t>皮拉勒乡塔孜勒克村</t>
  </si>
  <si>
    <t>2022年6月</t>
  </si>
  <si>
    <t>塔孜勒克村村委会旁边新建600平方米就业基地及附属配套设施，地上二层，每间面积40平方米，共15间，砖混结构，投资240万元；配套盖板桥及其它附属配套设施，投资60万元，共计总投资300万元。</t>
  </si>
  <si>
    <t>AKT22-020-1皮拉勒乡塔孜勒克村就业基地建设项目：1、数量指标：新建门面房数量15间，新建就业基地总面积≥600平方米。2、质量指标：项目验收合格100%。3、时效指标：项目开工时间2022年4月，项目完工时间2022年6月，项目完工及时率100%。4、成本指标：工程费用≤259.57万元；工程建设其他费用及预备费≤40.43万元；5、经济效益指标：带动增加脱贫人口全年总收入≥5万元。6、社会效益指标：受益脱贫户户数≥20户，受益脱贫人口数≥85人。7、可持续影响指标：工程设计使用年限≥50年。8、服务对象满意度指标：受益群众满意度≥95%，受益脱贫人口满意度≥95%。</t>
  </si>
  <si>
    <t>农村综合改革</t>
  </si>
  <si>
    <t>扶贫车间提升改造项目</t>
  </si>
  <si>
    <t>皮拉勒乡英阿帕村</t>
  </si>
  <si>
    <t>商信局</t>
  </si>
  <si>
    <t>皮拉勒乡英阿帕村原扶贫车间，1.建设40平方米发电机房及配套相关设施,消防柜总负荷80KW， 柴油发电机250KW，2.线路拆立新、电缆线路敷设及设备安装，一台变压器安装及试验、两座箱变安装及试验、拆旧立新10千伏线路850米，使用150的绝缘导线2700米、拆10米线杆10根，新立190*12000电杆10根，做6套拉线、安装零序智能真空断路器二台、安装普通真空断路器一台、安装一组高压跌落保险、安装三组避雷器、安装故障显示仪三套、安装隔离刀闸三套、安装故障显示仪三套、敷设高压3*120铝芯电缆58米、高压3*95铝芯电缆45米、低压4*95铝芯电缆32米等。</t>
  </si>
  <si>
    <t>AKT22-020-2皮拉勒乡英阿帕村扶贫车间提升改造项目：1、数量指标：新建发电机房数量1间，新建发电机房总面积≥40平方米。2、质量指标：项目验收合格率100%。3、时效指标：项目开工时间2022年3月，项目完工时间2022年6月，项目完工及时率100%。4、成本指标：工程费用及预备费≤66.43万元，工程建设其他费用≤8.57万元。5、经济效益指标：带动增加脱贫人口全年总收入≥36万元。6、社会效益指标：受益脱贫人口数≥20人。7、可持续影响指标：项目使用年限≥50年。8、服务对象满意度指标：受益群众满意度≥95%，受益脱贫人口满意度≥95%</t>
  </si>
  <si>
    <t>布伦口乡恰克尔艾格勒村、布伦口村</t>
  </si>
  <si>
    <t>布伦口乡</t>
  </si>
  <si>
    <t>1、在恰克尔艾格勒村1小队新建1座就业基地80.36平方米；3小队新建1座80.36平方米，投资100万元；2、在布伦口村建设就业基地一座，建设面积180.34平方米，地上一层，砖混结构，接通水、电， 对门前路面进行硬化，投资120万元。共计总投资220万元。</t>
  </si>
  <si>
    <t>AKT22-020-5布伦口乡恰克尔艾格勒村、布伦口村就业基地建设项目：1、数量指标：新建就业基地座数3座、新建就业基地总面积≥341.19平方米。2、质量指标：项目验收合格100%。3、时效指标：项目开工时间2022年3月，项目完工时间2022年8月，项目完工及时率100%。4、成本指标：工程费用≤181.02万元；工程建设其他费用及预备费≤38.98万元；5、经济效益指标：带动增加脱贫人口全年总收入≥5万元。6、社会效益指标：受益脱贫户户数≥36户，受益脱贫人口数≥89人。7、可持续影响指标：工程设计使用年限≥50年。8、服务对象满意度指标：受益群众满意度≥95%，受益脱贫人口满意度≥95%。</t>
  </si>
  <si>
    <t>新塔尔防渗渠建设工程</t>
  </si>
  <si>
    <t>塔尔乡阿克库木村、塔尔阿巴提村、霍西阿巴提村</t>
  </si>
  <si>
    <t>水利局</t>
  </si>
  <si>
    <t>改建渠道总长2.251km，渠道维修35m，配套渠系建筑物10座，每座分水闸增加人工水尺（1mm厚宽度20cm铁板搪瓷，含布设）其中：节制分水闸5座、渡槽1座、农桥3座、交通桥1座，水尺5个，测水桥1个，防渗改建利用原有渠道，渠道采用预制矩形渠断面，采用C30、F200、W6钢筋砼结构。</t>
  </si>
  <si>
    <t>AKT22-033-8新塔尔乡新塔尔防渗渠建设工程：1、数量指标：防渗改建渠道总长度≥2251米，渠道维修总长度≥35米、配套渠系建筑物10座。2、质量指标：项目验收合格率100%。3、时效指标：项目开工时间2022年3月，项目完工时间2022年7月，项目完工及时率100%。4、成本指标：防渗改建渠道补助标准≤173.26万元/千米。5、经济效益指标：带动增加劳动者全年总收入≥20.40万元，带动增加脱贫人口全年总收入≥10.20万元。6、社会效益指标：项目受益村庄数3个，受益群众人口数≥2219人，受益脱贫人口数≥1112人、带动就业人口数≥85人、新增和改善灌溉面积10037亩。7、生态效益指标：促进水资源的充分利用（有效促进）。8、可持续影响指标：灌溉渠道合理使用年限≥20年。9、服务对象满意度指标：受益人口满意度≥95%，受益脱贫人口满意度≥95%</t>
  </si>
  <si>
    <t>水利发展</t>
  </si>
  <si>
    <t>中央财政衔接推进乡村振兴补助资金(以工代赈任务）</t>
  </si>
  <si>
    <t>高效节水灌溉建设项目</t>
  </si>
  <si>
    <t>玉麦镇恰格尔村、玉麦村、英阿依玛克村、阿勒吞其村、阿玛希村、库尼萨克村、加依铁热克村、库尔巴格村、兰干村、霍依拉艾日克村、百合提村</t>
  </si>
  <si>
    <t>玉麦镇计划对13121.69亩滴灌附属配套设施，计划总投资3278.83万元。其中：1.恰格尔村、库尼萨克村1小队建设规模为980.77亩，种植面920.39亩，主要建设内容：新建3个滴灌系统，首部泵3座，配套首部机井潜水泵3台，过滤器3台，安装地埋PVC管道12726m，铺设地面薄壁PE支管7401m，铺设2滴灌带112.76万m，安装田间阀门井35座，排水井38座，安装变压器3套，总投资289.55万元；2.英阿依玛克村、百合提村建设规模为1460亩，英阿依玛克村主要建设内容：新建2个滴灌系统，首部泵房2座，配套首部机井潜水泵2台，过滤器2台，安装地埋PVC管道11779m，铺设地面薄壁PE支管10576m，铺设滴灌带94.96万m，安装田间阀门井22座，排水井25座，安装变压器2套。百合提村主要建设内容：新建1个滴灌系统，首部泵房1座，配套首部机井潜水泵1台，过滤器1台，安装地埋PVC管道6816m，铺设地面薄壁PE支管7278m，铺设滴灌带67.38万m，安装田间阀门井14座，排水井16座，安装变压器1套，总投资395.96万元；3.阿玛希村、阿勒吞其村建设规模为2631亩，阿勒吞其村主要建设内容：新建2个滴灌系统，首部泵房2座，配套首部机井潜水泵2台，过滤器2台，安装地埋PVC管道9368m，铺设地面薄壁PE支管11241m，铺设滴灌带108.64万m，安装田间阀门井8座，排水井5座，安装变压器2套。阿玛希村主要建设内容：新建5个滴灌系统，首部泵房5座，配套首部机井潜水泵5台，过滤器5台，安装地埋PVC管道20340m，铺设地面薄壁PE支管20416m，铺设滴灌带183.92万m，安装田间阀门井37座，排水井21座，安装变压器5套，总投资659.84万元；4.兰干村、库尔巴格村建设规模为1581亩，其中：兰干村建设规模为745亩，主要建设内容：新建2个滴灌系统，首部泵房2座，配套首部机井潜水泵2台，过滤器2台，安装地埋PVC管道8573m，铺设地面薄壁PE支管2998m，铺设滴灌带82.84万m，安装田间阀门井17座，排水井19座，安装变压器2套。库尔巴格村建设规模为836亩，主要建设内容：新建2个滴灌系统，首部泵房2座，配套首部机井潜水2台，过滤器2台，安装地埋PVC管道10264m，铺设地面薄壁PE支管10506m，铺设滴灌带92.96万m，安装田间阀门井18座，排水井15座，安装变压器2套，总投资430.37万元；5.加依铁热克村建设规模为1130亩，主要建设内容：新建3个滴灌系统，首部泵房3座，配套首部机井潜水泵3台，过滤器3台，安装地埋PVC管道10390m，铺设地面薄壁PE支9893m，铺设滴灌带93.85万m，安装田间阀门井21座，排水井17座，安装变压器3套，总投资264.13万元；6.玉麦村建设规模为2000亩（净灌溉面积1836亩），主要建设内容：新建4个滴灌系统，首部泵房4座，配套首部机井潜水泵4台，过滤器4台，安装地埋PVC管道21981m，铺设地面薄壁PE支管21856m，铺设滴灌带20.41万m，安装田间阀门井40座，排水井34座，安装变压器4套总投资438.21万元7.霍依拉艾日克村1小队建设规模为1244亩，种植面积1126.49亩，主要建设内容：新建2个滴灌系统，首部泵房2座，配套首部机井潜水泵2台，过滤器2台，安装地埋PVC管道14390m，铺设地面薄壁PE支管15688m，铺设滴灌带137.33万m，安装田间阀门井31座，排水井33座，安装变压器2套，总投资290.2万元；8.恰格尔村、库尼沙克村建设规模为1512.89亩，种植面积1430.53亩，主要建设内容：新建3个滴灌系统，首部泵房3座，配套首部机井潜水泵3台，过滤器3台，安装地埋PVC管道18256m，铺设地面薄壁PE支管11551m，铺设滴灌带150.45万m，安装田间阀门井38座，排水井42座，安装变压器3套，总投资350.37万元；9.霍依拉艾日克村建设规模为746.03亩，种植面积708亩，主要建设内容：新建1个滴灌系统，首部泵房1座，配套首部机井潜水泵1台，过滤器1台，安装地埋PVC管道7851m，铺设地面薄壁PE支管7781m，铺设滴灌带68.94万m，安装田间阀门井14座，排水井16座，安装变压器1套，总投资160.2万元；</t>
  </si>
  <si>
    <t>AKT22-003-1，2022年度阿克陶县玉麦镇11个村高效节水灌溉工程：1、数量指标：改善农田灌溉面积≥13121.69亩，新建滴灌系统数量30个。2、质量指标：项目验收合格率100%。3、时效指标：项目开工时间2022年4月，项目完工时间2022年8月，项目完工及时率100%。4、成本指标：灌溉面积每亩补助标准2298.78元。5、社会效益指标：受益群众人口数≥2860人，受益脱贫人口数≥2540人。6、生态效益指标：水资源利用率（比上年提高）。7、可持续影响指标：工程设计使用年限20年。8、服务对象满意度指标：受益群众满意度≥95%，受益脱贫人口满意度≥95%</t>
  </si>
  <si>
    <t>克财建（2022）38号</t>
  </si>
  <si>
    <t>皮拉勒乡帕拉其村、墩都热村、恰尔巴格村</t>
  </si>
  <si>
    <t>项目总面积3194.54亩，总投资716.78万元，其中：1.帕拉其村、恰尔巴格村灌溉面积1952.44亩，分为3个滴灌系统，主要建设内容为：首部系统配套、地埋输配水管网、田间滴灌管网及设备安装等,具体如下：新建泵房4座，过滤器4套；潜水泵4台；施肥罐4套；变压器4台；埋设PVC管道20.65km；PE管道15.95km；滴灌带2145.22km；闸阀井36座；排水井36座；架设10KV高压线840m，380v输电线路600m，总投资417.91万元；2.墩都热村灌溉面积1242.10亩，分为2个滴灌系统，主要建设内容为：首部系统配套、地埋输配水管网、田间滴灌管网及设备安装等,具体如下：新建泵房2座，过滤器2套；潜水泵2台；施肥2套；变压器2台；埋设PVC管14.15km；PE管道14.52km；滴灌带1448.37km；闸阀井32座；排水井32座，渗水井32座；架设10KV高压1000m，380v输电线路600m，总投资298.87万元；</t>
  </si>
  <si>
    <t>AKT22-003-2皮拉勒乡帕拉其村、墩都热村、恰尔巴格村高效节水灌溉建设项目：1、数量指标：改善农田灌溉面积≥3194.54亩，新建滴灌系统数量5个。2、质量指标：项目验收合格率100%。3、时效指标：项目开工时间2021年12月，项目完工时间2022年8月，项目完工及时率100%。4、成本指标：灌溉面积每亩补助标准2243.76元。5、社会效益指标：受益群众人口数≥6735人，受益脱贫人口数4024人。6、生态效益指标：水资源利用率（比上年提高）。7、可持续影响指标：工程设计使用年限20年。8、服务对象满意度指标：受益群众满意度≥95%，受益脱贫人口满意度≥95%</t>
  </si>
  <si>
    <t>托尔塔依农场喀拉墩生产队、喀拉库木生产队、巴仁乡阔洪其村</t>
  </si>
  <si>
    <t>计划新建高效节水灌溉2906亩，计划总投资572.59万元；1.托尔塔依农场实施节水灌溉面积2366.00亩，分为4个滴灌系统，主要建设内容为：首部系统配套、地埋输配水管网、田间滴灌管网及设备安装等,具体如下：新建泵房3座，过滤器3套；潜水3台；施肥罐3套；变压器3台；埋设PVC管道24.24km；PE管27.12km；滴灌带2705.22km；闸阀井54座；排水井43座，渗水井43座；架设10KV高压线2700m，380v输电线路150m，机井维修2套，总投资450.39万元；2.阔洪其村项目区规划后总灌溉面积为540亩，分为1个滴灌系统，主要建设内容为：首部系统配套、地埋输配水管网、田间滴灌管网及设备安装等,具体如下：新建泵房1座，过滤器1套；潜水泵1台；施肥罐1套；变压器1台；埋设UPVC管道6.05km；PE管道3.905km；滴灌带412.13km；闸阀井12座；排水井12座；架设10KV高压线50m，380v输电线路300m，总投资122.2万元</t>
  </si>
  <si>
    <t>AKT22-003-3托尔塔依农场高效节水灌溉建设项目：1、数量指标：改善农田灌溉面积≥2906亩，新建滴灌系统数量5个。2、质量指标：项目验收合格100%。3、时效指标：项目开工时间2022年1月，项目完工时间2022年8月，项目完工及时率100%。4、成本指标：灌溉面积每亩补助标准1970.37元。5、社会效益指标：受益群众人口数≥3955人，受益脱贫人口数2686人。。6、生态效益指标：水资源利用率（比上年提高）。7、可持续影响指标：工程设计使用年限20年。8、服务对象满意度指标：受益群众满意度≥95%，受益脱贫人口满意度≥95%</t>
  </si>
  <si>
    <t>中央财政衔接推进乡村振兴补助资金（欠发达国有农场巩固提升任务）</t>
  </si>
  <si>
    <t>克财扶（2022）3号</t>
  </si>
  <si>
    <t>阿克陶县物资回收再利用项目</t>
  </si>
  <si>
    <t>玉麦镇阿勒吞其村</t>
  </si>
  <si>
    <t>供销社</t>
  </si>
  <si>
    <t>物资回收再利用项目分别为：2022年一期（计划投资5000万元）和2023年二期（计划投资5000万元）。
一期2022年建设内容及投资为5000万元：滴灌车间（丙类）2177.86㎡投资247.98万元；地膜、棚膜车间2177.86㎡，投资247.98万元；再生资源回收（11#厂房）3088.86㎡，投资362.86万元；综合管理用房1774.32㎡，投资372.52万元；1#值班室1132.74㎡，投资328.75万元；室外硬化及路沿石工程57000㎡，投资1054.56万元；围墙及大门4864.15㎡，投资225.47万元；给水工程4000m，投资93.36万元；排水1500m，投资41.46万元；消防工程3000m，投资75.77万元；电气工程20221.48m，投资398.58万元；污水处理站投资69.34万元；消防水池泵房投资212.64万元，20t地磅投资2.77万元；设备采购900万元，工程设计费155.96万元，环评费12万元，勘界和地形测绘费6.6万元，可研和初步设计费98万元，地勘费24万元，监理费45万元，水土保持费16万元，全过程造价咨询费8.4万元。
二期2023年建设内容及投资为5000万元：再生资源回收（纸箱加工3#）2177.86㎡，投资247.98万元；4-10#厂房6365.38㎡，投资820.06万元；2#值班室457.74㎡，投资133.56万元；室外硬化及路沿石工程48566.56㎡，投资898.53万元；围墙及大门1000m，投资46.35万元；给水工程614m，投资14.34万元；排水582m，投资49.59万元；消防工程605m，投资15.28万元；电气工程20221.48m，投资169.46万元；设备采购1450万元；工程设计费27.52万元，监理费45万元，全过程造价咨询费12.6万元；预备费470.42万元，其他工程费599.31万元。</t>
  </si>
  <si>
    <t>AKT22-030-2克州地区阿克陶县新建物资回收再利用项目（一期）：1、数量指标：新建再生资源回收分拣中心厂房面积≥3088.86平方米、新建室外硬化及路沿石工程面积≥34140.1平方米、新建综合围栏长度≥2864.15米、新建综合管理用房总面积≥3364.77平方米、购置拆解回收专用设备1批。2、质量指标：项目验收合格率100%。3、时效指标：项目开工时间2022年4月，项目完工时间2022年10月，项目完工及时率100%。4、成本指标：工程直接费用及设备购置费≤2707.36万元、工程建设其他费用≤292.64万元。5、社会效益指标：受益脱贫人口数≥10人。6、经济效益指标：带动增加脱贫人口全年总收入≥36万元。7、可持续影响指标：厂房设计使用年限≥25年。8、服务对象满意度指标：受益群众满意度≥95%，受益脱贫人口满意度≥95%</t>
  </si>
  <si>
    <t>农业资源及生态保护</t>
  </si>
  <si>
    <t>村级道路建设项目</t>
  </si>
  <si>
    <t>托尔塔依农场</t>
  </si>
  <si>
    <t>新建硬化道路（沥青/混凝土路面）5.7公里，路基宽度3.5m-6.5m，路面宽度3.0m-6m，四级公路，设计速度20km/h；</t>
  </si>
  <si>
    <t>AKT22-031-3托尔塔依农场村级道路建设项目：1、数量指标：行政村新建改建公路里程≥5.7公里。2、质量指标：项目（工程）验收合格100%。3、时效指标：项目开工时间2022年3月，项目完工时间2022年7月，项目完工及时率100%。4、成本指标：新建道路补助标准≤60万元/公里；5、社会效益指标：受益群众户数1160户、受益群众人口数4460人，具备条件的脱贫村通硬化路率（100%）。6、可持续影响指标：工程设计使用年限≥10年。7、服务对象满意度指标：受益群众满意度≥95%，受益脱贫人口满意度≥95%。</t>
  </si>
  <si>
    <t>农村道路建设</t>
  </si>
  <si>
    <t>塔尔乡阿勒马勒克村、巴格艾格孜村、巴格村、库祖村</t>
  </si>
  <si>
    <t>新建硬化道路（沥青/混凝土路面）8.067981公里，路基宽度4m-6.5m，路面宽度3.0m-6m，四级公路，设计速度20km/h。其中塔尔乡阿勒马勒克村3.638268公里；巴格艾格孜村1.897576公里；巴格村1.048261公里、库祖村1.483876公里；</t>
  </si>
  <si>
    <t>AKT22-031-6阿克陶县2022年塔尔乡村级道路建设项目：1、数量指标：行政村新建改建公路里程≥8.7公里，2、质量指标：项目（工程）验收合格率100%。3、时效指标：项目开工时间2022年4月，项目完工时间2022年9月，项目完工及时率100%。4、成本指标：新建道路补助标准≤81.55万元/公里。5、社会效益指标：项目受益行政村个数4个，受益群众人口数≥,2000人，受益脱贫人口数≥1172人，具备条件的脱贫村通硬化路率100%。6、可持续影响指标：工程设计使用年限≥10年。7、服务对象满意度指标：受益群众满意度≥95%，受益脱贫人口满意度≥95%。</t>
  </si>
  <si>
    <t>常规产粮大县奖励资金</t>
  </si>
  <si>
    <t>克财建〔2021〕84号</t>
  </si>
  <si>
    <t>喀依恰艾日克村、巴仁艾日克村、英其开艾日克村、央其买里村</t>
  </si>
  <si>
    <t>交通运输局</t>
  </si>
  <si>
    <t>新建硬化道路（沥青/混凝土路面）8.55公里，路基宽度3.5m-6.5m，路面宽度3.0m-6m，四级公路，设计速度20km/h；其中喀依恰艾日克村1.03公里；巴仁艾日克村2.26公里；英其开艾日克村2.95公里；央其买里村2.31公里；</t>
  </si>
  <si>
    <t>AKT22-031-4喀依恰艾日克村、巴仁艾日克村、英其开艾日克村、央其买里村村级道路建设项目：1、数量指标：脱贫村新建改建公路里程≥8.55公里。2、质量指标：项目（工程）验收合格率100%。3、时效指标：项目开工时间2022年3月，项目完工时间2022年7月，工程完工及时率100%。4、成本指标：新建道路补助标准≤61.05万元/公里。5、社会效益指标：项目受益行政村个数4个，受益群众人口数≥8641人，具备条件的建档立卡受益村通硬化路率100%。6、可持续影响指标：沥青路面道路工程设计使用年限≥8年，水泥混凝土道路工程设计使用年限≥10年。7、服务对象满意度指标：受益群众满意度≥95%，受益脱贫人口满意度≥95%</t>
  </si>
  <si>
    <t>恰尔隆镇其克尔铁热克村、恰尔隆镇（昆仑佳苑）</t>
  </si>
  <si>
    <t>新建硬化道路（沥青/混凝土路面）5.25公里，路基宽度3.5m-6.5m，路面宽度3.0m-6m，四级公路，设计速度20km/h。其中恰尔隆镇其克尔铁热克村3.75公里，昆仑佳苑1.50公里，计划投资585万元。</t>
  </si>
  <si>
    <t>AKT22-031-5村级道路建设项目：1、数量指标：脱贫村新建改建公路里程≥5.25公里。2、质量指标：项目（工程）验收合格率100%。3、时效指标：项目开工时间2022年3月，项目完工时间2022年7月，工程完工及时率100%。4、成本指标：新建道路补助标准≤111.43万元/公里。5、社会效益指标：项目受益行政村个数2个，受益群众人口数≥8827人，受益脱贫人口数≥7434人、具备条件的建档立卡受益村通硬化路率100%。6、可持续影响指标：沥青路面道路工程设计使用年限≥8年，水泥混凝土道路工程设计使用年限≥10年。7、服务对象满意度指标：受益群众满意度≥95%，受益脱贫人口满意度≥95%</t>
  </si>
  <si>
    <t>巴仁乡也勒干村、阔洪其村、且克村、加依村、吐尔村、古勒巴格村、克孜勒吾斯塘村、巴仁村</t>
  </si>
  <si>
    <t>新建硬化道路（沥青/混凝土路面）12.58公里，路基宽度3.5m-6.5m，路面宽度3.0m-6m，四级公路，设计速度20km/h；其中巴仁乡也勒干村2.38公里、阔洪其村0.83公里、且克村0.89公里、加依村0.51公里、吐尔村2.30公里、古勒巴格村1.91公里、克孜勒吾斯塘村3.08公里、巴仁村0.68公里。</t>
  </si>
  <si>
    <t>AKT22-031-9巴仁乡村级道路建设项目：1、数量指标：脱贫村新建改建公路里程≥12.58公里。2、质量指标：项目（工程）验收合格率100%。3、时效指标：项目开工时间2022年3月，项目完工时间2022年7月，工程完工及时率100%。4、成本指标：新建道路补助标准≤74.40万元/公里。5、社会效益指标：项目受益行政村个数8个，受益群众人口数≥10690人，具备条件的建档立卡受益村通硬化路率100%。6、可持续影响指标：沥青路面道路工程设计使用年限≥8年，水泥混凝土道路工程设计使用年限≥10年。7、服务对象满意度指标：受益群众满意度≥95%，受益脱贫人口满意度≥95%</t>
  </si>
  <si>
    <t>玉麦镇玉麦村、英阿依玛克村、阿勒吞其村、阿玛希村、尤喀克霍伊拉村、库尼萨克村、喀什艾日克村、霍依拉艾日克村、加依铁热克、库尔巴格村</t>
  </si>
  <si>
    <t>新建硬化道路（沥青/混凝土路面）37.96公里，路基宽度3.5m-6.5m，路面宽度3.0m-6m，四级公路，设计速度20km/h；其中玉麦乡玉麦村2.62公里、英阿依玛克村2.94公里、阿勒吞其村10.06公里、阿玛希村6.87公里、尤喀克霍伊拉村0.49公里、库尼萨克村5.25公里、喀什艾日克村0.61公里、霍依拉艾日克村3.81公里、加依铁热克3.57公里，库尔巴格村1.74公里。</t>
  </si>
  <si>
    <t>AKT22-031-12玉麦镇村级道路建设项目：1、数量指标：脱贫村新建改建公路里程≥37.96公里。2、质量指标：项目（工程）验收合格率100%。3、时效指标：项目开工时间2022年3月，项目完工时间2022年7月，工程完工及时率100%。4、成本指标：新建道路补助标准≤56.14万元/公里。5、社会效益指标：项目受益行政村个数10个，受益群众人口数≥23860人，具备条件的建档立卡受益村通硬化路率100%。6、可持续影响指标：沥青路面道路工程设计使用年限≥8年，水泥混凝土道路工程设计使用年限≥10年。7、服务对象满意度指标：受益群众满意度≥95%，受益脱贫人口满意度≥95%</t>
  </si>
  <si>
    <t>阿克达拉牧场阔克图窝孜村</t>
  </si>
  <si>
    <t>阔克图窝孜村2组新建长1-16m桥梁1座。</t>
  </si>
  <si>
    <t>AKT22-031-2阿克达拉牧场阔克图窝孜村村级道路建设项目：1、数量指标：脱贫村新建改建桥梁数量1座。2、质量指标：项目（工程）验收合格率100%。3、时效指标：项目开工时间2022年3月，项目完工时间2022年7月，工程完工及时率100%。4、成本指标：工程费用≤92.21万元，工程建设其他费用≤2.79万元。5、社会效益指标：项目受益行政村个数1个，受益群众人口数≥448人。6、可持续影响指标：工程设计使用年限≥25年。7、服务对象满意度指标：受益群众满意度≥95%，受益脱贫人口满意度≥95%</t>
  </si>
  <si>
    <t>阿克陶县巴仁乡供水设施提升改造项目</t>
  </si>
  <si>
    <t>巴仁乡库尔干村</t>
  </si>
  <si>
    <t>为巴仁乡库尔干村更换主输水管道、入户水管道及配套设施及附属工程，从 DN250 主干管总阀门井分水，对原有 PVC 供水管道进行更换，更换长度3643m（DN110、PE100 级1.0MPa）、供水管道1031m（DN75、PE100 级 1.0MPa）供水管道、入户管道 21810m（DN20、PE100 级 1.6MPa），新建 14 座分水阀门井、182 座入户水表井。</t>
  </si>
  <si>
    <t>AKT22-032-1巴仁乡供水设施提升改造项目：1、数量指标：新建或改善受益村饮水设施数量≥1个，更换主输水管长度≥4674米、更换入户道长度≥21810米、新建分水阀门井数量≥14座、新建入户水表井数量≥182座。2、质量指标：项目验收合格100%。3、时效指标：项目开工时间2022年3月，项目完工时间2022年7月，项目完工及时率100%。4、成本指标：工程及设备安装费用≤267.65万元；工程建设其他费用及预备费≤42.35万元；5、社会效益指标：解决受益人口饮水安全问题人数≥3491人、受益脱贫人口数≥1761人。6、可持续影响指标：工程设计使用年限≥15年。7、服务对象满意度指标：受益群众满意度≥95%，受益脱贫人口满意度≥95%。</t>
  </si>
  <si>
    <t>阿克陶县饮水安全巩固提升供水工程</t>
  </si>
  <si>
    <t>巴仁乡、玉麦镇、恰尔隆镇（搬迁点）、阿克陶镇</t>
  </si>
  <si>
    <t>本工程取水渗管长度280米，输水管道全长12.635km，配套管道附属建筑物：节制检修阀井4座，进排气阀井（包括镇墩进排气阀井）12座，流量计井2座，泄水放空阀井1座，消能阀井1座，减压池1座，1000m3水池2座，镇墩7座，交叉建筑物1座。</t>
  </si>
  <si>
    <t>AKT22-032-2阿克陶县饮水安全巩固提升供水工程：1、数量指标：新建或改善村饮水设施数量16个、取水渗管长度≥280米、改造输水管道总长度≥12.635千米、配套管道附属建筑物数量31座。2、质量指标：饮水设施改造后水质达标率100%、项目（工程）验收合格率100%。3、时效指标：项目开工时间2022年3月，项目完工时间2022年7月，工程完工及时率100%。4、成本指标：工程建设费用及预备费≤3248.2万元，其他工程费用≤202.8万元。5、社会效益指标：项目受益村庄数16个、解决脱贫人口饮水安全问题人数≥35278人、受益脱贫人口数≥35278人。6、可持续影响指标：工程设计使用年限≥15年。7、服务对象满意度指标：受益群众满意度≥95%，受益脱贫人口满意度≥95%</t>
  </si>
  <si>
    <t>生猪（牛羊）调出大县奖励资金（省级统筹部分）</t>
  </si>
  <si>
    <t>克财建（2021）70号</t>
  </si>
  <si>
    <t>自治区农村环境整治资金</t>
  </si>
  <si>
    <t>克财建〔2021〕82号</t>
  </si>
  <si>
    <t>彩票公益金</t>
  </si>
  <si>
    <t>克财综〔2021〕15号</t>
  </si>
  <si>
    <t>自治区安排基本建设投资用于“三农”部分（不包括国家水网骨干工程、水安全保障工程、气象基础设施、农村电网巩固提升工程、生态保护和修复方面的支出）</t>
  </si>
  <si>
    <t>克财建〔2021〕95号</t>
  </si>
  <si>
    <t>阿克陶县恰尔隆镇、玉麦镇饮水管道提升改造工程</t>
  </si>
  <si>
    <t>恰尔隆镇、玉麦镇</t>
  </si>
  <si>
    <t>（1）恰尔隆昆仑佳苑饮水管道，从DN250主干管总阀门井，对原有PVC供水管道进行更换，更换长度1810M（DN90、PE100级1.0MPa）供水管道和370M（DN50、PE100级1.0MPa）供水管道，新建7座分水阀门井。（2）玉麦镇恰格尔村康克仁片区饮水管道，从DN250主干管道总阀门井分水，对原PVC供水管道进行更换，更换长度790M（DN90、PE100级1.0MPa）供水管道，新建16座分水阀门井。（3）玉麦镇阿勒吞其村饮水管道，从DN250主干管道总阀门井分水，对原PVC供水管道进行更换，更换长度270M（DN90、PE100级1.0MPa）供水管道，新建2座分水阀门井。</t>
  </si>
  <si>
    <t>AKT22-032-3阿克陶县恰尔隆镇、玉麦镇饮水管道提升改造工程：1、数量指标：新建或改善脱贫村饮水设施数量3个，更换供水管道总长度 ≥3.24公里、新建分水阀门井数量25座。2、质量指标：饮水设施改造后水质达标率100%，项目验收合格率100%。3、时效指标：项目开工时间2022年3月，项目完工时间2022年7月，项目完工及时率100%。4、成本指标：工程费用及预备费≤72.22万元；工程建设其他费用≤7.87万元；5、社会效益指标：项目受益村庄数3个，解决受益人口饮水安全问题人数≥558人，受益脱贫人口数≥558人。6、可持续影响指标：工程设计使用年限15年。7、服务对象满意度指标：受益群众满意度≥95%，受益脱贫人口满意度≥95%</t>
  </si>
  <si>
    <t>生活污水治理</t>
  </si>
  <si>
    <t>阿克陶镇诺库其艾日克村、喀依恰艾日克村、奥达艾日克村、巴仁艾日克村、英其开艾日克村、玉麦镇尤喀霍依拉村、库尼萨克村、加依铁热克村、喀什艾日克村、库尔巴格村、兰干村、巴仁乡古勒巴格村</t>
  </si>
  <si>
    <t>生态环境局</t>
  </si>
  <si>
    <t>一、阿克陶镇新建排水管网37339米，其中：2村新建排水管道6099米；3村、5村、6村新建排水管道23751米；4村新建排水管道7489米；玉麦镇新建排水管网51509米，其中：尤喀霍依拉6村库尼萨克7村9村新建排水管道合计23629米；喀什艾日克8村库尔巴格10村兰干11村新建排水管道合计27880米。
二、巴仁乡古勒巴格村14村新建排水管道合计34996米。计划投资5797.35万元，（2021投资4527.35万元，2022年计划投资1270万元）</t>
  </si>
  <si>
    <t>AKT22-030-3生活污水治理：1、数量指标：脱贫村人居环境整治个数5个，新建排水管道长度≥64724米。2、质量指标：项目验收合格率100%。3、时效指标：项目开工时间2022年3月，项目完工时间2022年7月，项目完工及时率100%。4、工程费用及预备费≤1015.41万元，工程建设其他费用≤254.59万元。5、社会效益指标：受益群众人口数≥12268人，受益脱贫人口数≥6620人。6、生态效益指标：改善周边居民生活环境（有效改善）。7、可持续影响指标：工程设计使用年限30年。8、服务对象满意度指标：受益群众满意度≥95%，受益脱贫人口满意度≥95%</t>
  </si>
  <si>
    <t>农村环境整治</t>
  </si>
  <si>
    <t>皮拉勒乡依克其来村示范村建设项目</t>
  </si>
  <si>
    <t>1.围绕金银花、葡园、栏杆巴扎等产业示范点，对沿街、沿小队道路两侧居民房前、屋后进行基础设施建设及提升改造，计划投资1250万。2.对全村集中连片区污水管网28公里，涵盖村委会、中小学及全村各小队集中居民点，村级污水处理官网并入城市污水处理主管网，计划投资2400万元。项目计划总投资3650万元。</t>
  </si>
  <si>
    <t>AKT22-SFC-1皮拉勒乡依克其来村示范村打造项目：1、数量指标：村人居环境整治个数1个,提升改造基础设施工程户数≥400户,提升改造主干道路面及其附属设施面积≥7308.6平方米,新建污水管网长度≥28公里.2、质量指标：项目验收合格100%。3、时效指标：项目开工时间2022年4月，项目完工时间2022年6月，项目完工及时率100%。4、成本指标：工程费用≤3253.85万元，工程建设其他费用及预备费≤396.15万元。5、社会效益指标：受益群众人口数≥3035人，受益脱贫人口数≥1403人。6、生态效益指标：改善周边居民生活环境（有效改善）。8、可持续影响指标：工程设计使用年限≥10年。9、服务对象满意度指标：受益群众满意度≥95%，受益脱贫人口满意度≥95%。</t>
  </si>
  <si>
    <t>自治区财政衔接推进乡村振兴补助资金</t>
  </si>
  <si>
    <t>克财扶（2021）13号</t>
  </si>
  <si>
    <t>州级财政衔接推进乡村振兴补助资金</t>
  </si>
  <si>
    <t>克财扶（2022）2号</t>
  </si>
  <si>
    <t>县级财政预算安排的纳入涉农整合范围内的资金</t>
  </si>
  <si>
    <t>陶财扶（2022）1号</t>
  </si>
  <si>
    <t>玉麦镇玉麦村乡村振兴示范村打造建设项目</t>
  </si>
  <si>
    <t>1.对玉麦村主干道进行基础设施提及附属配套建设，为村民提供休闲游憩场所，也可提升村容村貌和展现玉麦村的特色文化。计划投资1300万元。2.新建污水主管网管线32公里，入户管网64公里，化粪池12座（200立方）及检查井，计划投资2400万元。项目计划总投资3700万元。</t>
  </si>
  <si>
    <t>AKT22-SFC-2玉麦镇玉麦村示范村打造项目：1、数量指标：村人居环境整治个数1个，硬化入户道路长度≥3.3公里、新建人行道长度≥6公里、新建污水主管网长度≥32公里、新建污水入户管网长度≥64公里、新建化粪池数量12座。2、质量指标：项目验收合格100%。3、时效指标：项目开工时间2022年4月，项目完工时间2022年6月，项目完工及时率100%。4、成本指标：工程费用≤3398.09万元；工程建设其他费用及预备费≤301.91万元；5、生态效益指标：改善周边居民生活环境（有效改善）。6、社会效益指标：受益人口数≥3195人，受益脱贫人口数≥2587人。7、可持续影响指标：项目受益持续时间≥10年。8、服务对象满意度指标：受益群众满意度≥95%，受益脱贫人口满意度≥95%。</t>
  </si>
  <si>
    <t>阿克陶镇诺库其艾日克村乡村振兴示范村打造建设项目</t>
  </si>
  <si>
    <t>阿克陶镇诺库其艾日克村</t>
  </si>
  <si>
    <t>阿克陶镇</t>
  </si>
  <si>
    <t>阿克陶镇诺库其艾日克村，建设内容：对诺库其艾日克村7公里道路进行提升改造，在道路节点配套公共服务配套设施，两侧农户房屋进行提升改造、土地复垦、地面硬化、庭院经济、特色民居改造等相关附属配套设施；新建排水主管网13km，采用双壁波纹管和玻璃钢管，直径300-400mm；入户排水管网44km，采用双壁波纹管，管径200mm，计划总投资2418万元。</t>
  </si>
  <si>
    <t>AKT22-SFC-3阿克陶镇诺库其艾日克村示范村打造项目：1、数量指标：村人居环境整治个数1个，道路提升改造长度≥7公里，道路节点配套公共服务配套设施1项，房屋改造户数≥300户，新建排水主管网≥13千米，新建入户排水管网长度≥44千米。2、质量指标：项目验收合格100%。3、时效指标：项目开工时间2022年4月，项目完工时间2022年10月，项目完工及时率100%。4、成本指标：工程及设备安装费用≤2200.34万元，工程建设其他费用及预备费≤217.66万元；5、社会效益指标：受益人口数≥2615人，受益脱贫人口数≥782人。6、可持续影响指标：项目受益持续时间≥10年。7、生态效益指标：改善农村人居生活环境（有效改善）。8、服务对象满意度指标：受益群众满意度≥95%，受益脱贫人口满意度≥95%。</t>
  </si>
  <si>
    <t>恰尔隆镇其克尔铁热克村乡村振兴示范村打造建设项目</t>
  </si>
  <si>
    <t>恰尔隆镇</t>
  </si>
  <si>
    <t>1.示范村打造建设项目，在其克尔铁热克村建设民族团结街，铺设人行道,基础设施建设及附属配套设施；双拥模范一条街，铺设人行道，基础设施建设及附属配套设施；新建公共厕所1座，基础设施及附属配套设施，计划投资2062.5万元。2.生活污水治理项目，建污水管网预计15公里，以小队分为单位建2个污水处理站，包括附属设施、路面恢复、以及部分农户院落高差不平的建设化粪池，计划投资1200万元。项目计划总投资3262.5万元。</t>
  </si>
  <si>
    <t>AKT22-SFC-4恰尔隆镇其克尔铁热克村乡村振兴示范村打造项目：1、数量指标：村人居环境整治个数1个，改造民族团结街数量1条，改造双拥模范一条街1条，新建公共厕所1座，新建污水管网≥15公里、新建污水处理站2处。2、质量指标：项目验收合格100%。3、时效指标：项目开工时间2022年4月，项目完工时间2022年6月，项目完工及时率100%。4、成本指标：工程费用≤2834.07万元；工程建设其他费用及预备费≤428.43万元；5、生态效益指标：改善周边居民生活环境（有效改善）。6、社会效益指标：受益群众人口数≥1710人，受益脱贫人口数≥986人。7、可持续影响指标：项目受益持续时间≥10年。8、服务对象满意度指标：受益群众满意度≥95%，受益脱贫人口满意度≥95%。</t>
  </si>
  <si>
    <t>巴仁乡阔洪其村乡村振兴示范村人居环境整治项目</t>
  </si>
  <si>
    <t>1.乡村振兴示范村示范村人居环境整治项目，项目建设内容:对阔其村全村主干道进行基础设施建设，并配套水渠等附属设施，建设入户道路及涵管桥，提升改造公共厕所一座，补齐乡村基础设施短板，打造安居乐业美丽乡村，项目投资1240万元。2.乡村生活污水治理项目，项目建设内容:新建污水管网（主管网、支管网）预计41公里，压力提升管线、一体化处理设备出水排放管线预计3.3公里，包括检查井、排气井、排泥井及路面恢复等附属设施、建设地埋式一体化污水处理设备13套（包含化粪池和加药间），地埋式一体化污水加压泵站10座，项目投资2400万元。项目计划总投资3640万元。</t>
  </si>
  <si>
    <t>AKT22-SFC-5巴仁乡阔洪其村乡村振兴示范村打造项目：1、数量指标：人居环境整治个数1个、提升改造基础设施工程户数≥650户、提升改造主干道路面及其附属设施长度≥5.5公里、提升改造公共厕所1座、新建污水管网主管长度≥27937米、新建出户支管长度≥13080米、新建检查井数量≥1905座。2、质量指标：项目验收合格100%。3、时效指标：项目开工时间2022年4月，项目完工时间2022年6月，项目完工及时率100%。4、成本指标：工程费用≤3164.87万元，工程建设其他费用及预备费≤475.13万元；5、社会效益指标：受益人口数≥3597人，受益脱贫人口数≥2236人。6、可持续影响指标：项目受益持续时间≥10年。7、服务对象满意度指标：受益群众满意度≥95%，受益脱贫人口满意度≥95%。</t>
  </si>
  <si>
    <t xml:space="preserve">农业生产发展资金 </t>
  </si>
  <si>
    <t>克财农（2022）6号</t>
  </si>
  <si>
    <t>巴仁乡生态宜居建设项目</t>
  </si>
  <si>
    <t>巴仁乡阿热买里村、克孜勒吾斯塘村、巴仁村、也勒干村</t>
  </si>
  <si>
    <t>在巴仁乡阿热买里村、克孜勒吾斯塘村、巴仁村、也勒干村部分主干道两侧和集中连片居住点进行基础设施提升，重点围绕乡村农户庭院现状，对农民房前屋后进行杂物清理，提升庭院整体面貌，同时推进沿路环境提升改造，打造农牧民安居乐业的美丽乡村。</t>
  </si>
  <si>
    <t>AKT22-029-15巴仁乡生态宜居建设项目：1、数量指标：村人居环境整治个数4个、地面硬化面积≥12534.98平方米、增设路沿石长度≥24246.91米、修建人行道面积≥7686.39平方米。2、质量指标：项目验收合格100%。3、时效指标：项目开工时间2022年4月，项目完工时间2022年10月，项目完工及时率100%。4、成本指标：工程费用≤496.77万元；工程建设其他费用及预备费≤98.23万元；5、经济效益指标：带动增加劳动者全年总收入≥89.25万元、其中：带动增加脱贫人口全年总收入≥27万元。6、社会效益指标：以工代赈带动就业人口数≥80人、受益群众人口数≥8667人、受益脱贫人口数≥5045人。7、改善农村人居生活环境（有效改善）。8、可持续影响指标：项目受益持续时间≥10年。9、服务对象满意度指标：受益群众满意度≥95%，受益脱贫人口满意度≥95%。</t>
  </si>
  <si>
    <t>阿克陶镇示范街打造项目</t>
  </si>
  <si>
    <t>阿克陶镇奥达艾日克村围绕稻虾田园综合观光体新建硬化道路长2.2公里，路面宽3米；对3公里道路及沿路进行提升改造，其中：700米道路各加宽1米并对道路两旁进行整治；1.3公里的道路新建人行道宽1.5米及道路硬化、路沿石。</t>
  </si>
  <si>
    <t>AKT22-029-16阿克陶镇示范街打造项目：1、数量指标：村人居环境整治个数1个，新建硬化道路面积≥6600平方米，道路提升改造长度≥3公里，新建人行道面积≥1950平方米。2、质量指标：项目验收合格100%。3、时效指标：项目开工时间2022年4月，项目完工时间2022年10月，项目完工及时率100%。4、成本指标：工程费用≤555万元；工程建设其他费用及预备费≤35万元；5、经济效益指标：带动增加劳动者全年总收入≥106万元， 其中：带动增加脱贫人口全年总收入≥26.5万元。6、社会效益指标：以工代赈带动就业人口数≥121人，受益群众人口数≥1924人，受益脱贫人口数≥923人。7、生态效益指标：改善农村人居生活环境（有效改善）。7、可持续影响指标：项目受益持续时间≥10年。8、服务对象满意度指标：受益群众满意度≥95%，受益脱贫人口满意度≥95%。</t>
  </si>
  <si>
    <t>阿克陶县皮拉勒乡示范街建设项目</t>
  </si>
  <si>
    <t>皮拉勒乡塔孜勒克村、依克其来村、乌尊拉村、托格其村</t>
  </si>
  <si>
    <t>皮拉勒乡示范街建设项目（塔孜勒克村-托格其村）主要建设内容：新农村建设综合治理长度15.2Km，项目覆盖五个村，分别为塔孜勒克村、依克其来村、帕拉其村、乌尊拉村、托格其村。对塔孜勒克村县道X390至315国道两侧（长度4.88 Km）、315国道与疏英线交汇口至托格其村两侧（长度10.3Km）。塔孜勒克村县道X390至315国道两侧道路两侧修建3m宽林床及铺设PE灌溉管道和防撞护栏。道路两侧居民房屋改造提升，进行三区分离，发展庭院经济，对门前与道路之间和入户道路进行硬化及修建入户涵管桥。计划投资595万元。</t>
  </si>
  <si>
    <t>AKT22-029-17阿克陶县皮拉勒乡示范街建设项目：1、数量指标：村人居环境整治个数5个，修整林床面积≥30.71亩，新农村建设综合治理长度15.2千米，塔孜勒克村县道X390至315国道右侧林床放水管网工程长度≥4510米，环境整治房屋户数≥218户，安装防撞护栏长度≥300米，新建人行道、非机动车道长度≥2150米。2、质量指标：项目验收合格100%。3、时效指标：项目开工时间2022年4月，项目完工时间2022年10月，项目完工及时率100%。4、成本指标：工程费用≤548.74万元；工程建设其他费用及预备费≤46.26万元。5、经济效益指标：）带动增加劳动者全年总收入≥107.1万元，其中：带动增加脱贫人口全年总收入≥26.7万元。6、生态效益指标：改善周边居民生活环境（有效改善）。7、社会效益指标：以工代赈带动就业人口数≥60人，受益群众人口数≥10086人，受益脱贫人口数≥3363人。7、可持续影响指标：工程设计使用年限≥10年。8、服务对象满意度指标：受益群众满意度≥95%，受益脱贫人口满意度≥95%。</t>
  </si>
  <si>
    <t>加马铁热克乡阔什铁热克村农村人居环境整治提升项目</t>
  </si>
  <si>
    <t>加马铁热克乡阔什铁热克村</t>
  </si>
  <si>
    <t>对阔什铁热克村5个村民小组主干道两侧、水渠及林带进行修整、村组道路入户修建、地面硬化等配套附属设施建设。</t>
  </si>
  <si>
    <t>AKT22-029-12加马铁热克乡阔什铁热克村农村人居环境整治提升项目：1、数量指标：村人居环境整治个数1个、道路两侧硬化面积≥3036平方米、铺设路沿石长度≥5196米、2、3、4、5小队铺设花砖面积≥6961.4平方米、返修道路面积≥2275平方米、2、4、5小队地面硬化面积≥6033.41平方米、151户入户地面硬化面积≥3520平方米、盖板桥面积≥546平方米.2、质量指标：项目验收合格100%。3、时效指标：项目开工时间2022年4月，项目完工时间2022年10月，项目完工及时率100%。4、成本指标：工程费用≤417.4万元；工程建设其他费用及预备费≤57.6万元；5、经济效益指标：带动增加劳动者全年总收入≥85.5万元，其中：带动增加脱贫人口全年总收入≥24.3万元。6、社会效益指标：以工代赈带动就业人口数≥60人，受益人口数≥1850人，受益脱贫人口数≥1101人。7、可持续影响指标：项目受益持续时间≥10年。8、服务对象满意度指标：受益群众满意度≥95%，受益脱贫人口满意度≥95%。9、改善农村人居生活环境（有效改善）。</t>
  </si>
  <si>
    <t>加马铁热克乡喀什博依村人居环境整治提升项目</t>
  </si>
  <si>
    <t>加马铁热克乡喀什博依村</t>
  </si>
  <si>
    <t>对喀什博依村5个村民小组主干道两侧、水渠及林带进行修整、村组道路入户修建、地面硬化等配套附属设施建设。</t>
  </si>
  <si>
    <t>AKT22-029-13加马铁热克乡喀什博依村人居环境整治提升项目：1、数量指标：村人居环境整治个数1个、新建机耕道面积≥4000平方米、沥青路面恢复面积≥1200平方米、花砖恢复面积≥1500平方米、沥青道路扩宽面积≥9147.82平方米、安装路沿石长度≥5500米、入户硬化面积≥2256.53平方米、土路混凝土硬化面积≥4704平方米.2、质量指标：项目验收合格100%。3、时效指标：项目开工时间2022年4月，项目完工时间2022年10月，项目完工及时率100%。4、成本指标：工程费用≤411.87万元；工程建设其他费用及预备费≤63.13万元；5、经济效益指标：带动增加劳动者全年总收入≥85.5万元，带动增加脱贫人口全年总收入≥24.3万元。6、社会效益指标：以工代赈带动就业人口数≥60人，受益人口数≥1872人，受益脱贫人口数≥1231人。7、可持续影响指标：项目受益持续时间≥10年。8、服务对象满意度指标：受益群众满意度≥95%，受益脱贫人口满意度≥95%。9、生态效益指标：改善农村人居生活环境（有效改善）。</t>
  </si>
  <si>
    <t>玉麦镇农村人居环境整治提升项目</t>
  </si>
  <si>
    <t>玉麦镇恰格尔村、玉麦村、英阿依玛克村、阿勒吞其村、阿玛希村、尤喀克霍依拉村、库尼萨克村、喀什艾日克村、加依铁热克村、库尔巴格村、兰干村、霍依拉艾日克村</t>
  </si>
  <si>
    <t>对各村1998.75亩农户后院外自留地进行复垦，使其恢复种植功能，提高耕地面积，推动高标准农田建设。其中：恰格尔村132.35亩、玉麦村249.22亩、英阿依玛克村26.49亩、阿勒吞其村357.71亩、阿玛希村99.99亩、尤喀克霍伊拉村77.46亩、库尼萨克村148.42亩、喀什艾日克村72.53亩、加依铁热克村433.51亩、库尔巴格村292.33亩、兰干村53.39亩、霍依拉艾日克村55.35亩。</t>
  </si>
  <si>
    <t>AKT22-029-14玉麦镇农村人居环境整治提升项目：1、数量指标：复垦土地总面积≥1998.75亩。2、质量指标：项目验收合格100%。3、时效指标：项目开工时间2022年3月，项目完工时间2022年10月，项目完工及时率100%。4、成本指标：工程费用≤520.6万元；工程建设其他费用及预备费≤77.4万元；5、经济效益指标：带动增加农户全年总收入≥110.01万元。6、社会效益指标：以工代赈带动就业人口数≥152人、受益群众人口数≥29612人，受益脱贫人口数≥16632人。7、生态效益指标：改善农村人居环境（有效改善）。8、可持续影响指标：项目受益持续时间≥20年。9、服务对象满意度指标：受益群众满意度≥95%，受益脱贫人口满意度≥95%。</t>
  </si>
  <si>
    <t>畜牧养殖基地建设项目</t>
  </si>
  <si>
    <t>在玉麦镇阿勒吞其村建设养殖基地，资产归村集体所有，收益用于壮大村集体经济再分配。总投资9115万元。本工程分两期实施，其中：一期投资2000万元，主要用于其他工程费用，建设室外给排水、消防、供电管线等配套，新建棚圈12栋，每栋建筑面积为810.66㎡，钢结构，每座配套751.68㎡的运动场，精饲料库房1栋建筑面积1010.53㎡；饲草棚1栋建筑面积745.18㎡；管理用房1座建筑面积300㎡；青贮窖4座，混凝土结构，每座240m³；
二期投资：7115万元，主要用于工程基本预算费，堆粪场1000㎡，混凝土地面；室外道路、场地硬化、围墙、新建棚圈14栋，每栋建筑建筑面积为810.66㎡钢结构，每座配套751.68㎡的运动场，消防泵房600m³，发电机房1栋；青贮窖4座，混凝土结构，每座240m³；计划投资1955万元；采购1720头西门塔尔良种生产母牛，2-4岁，每头牛300公斤以上，每头3万元，集中饲养，计划投资5160万元。</t>
  </si>
  <si>
    <t>AKT22-010-11玉麦镇阿勒吞其村畜牧养殖基地建设项目（一期）：1、数量指标：新建圈舍数量12座，新建圈舍总面积≥9727.92平方米、新建精饲料库房面积≥1010.53平方米、新建饲草料棚面积≥745.18平方米、新建管理用房面积≥300平方米、新建青贮窖数量4栋。2、质量指标：项目验收合格100%。3、时效指标：项目开工时间2022年5月，项目完工时间2022年9月，项目完工及时率100%。4、成本指标：建设工程及室外配套工程费用（≤1779.63万元；其他工程费用及预备费≤220.37万元；5、经济效益指标：带动增加脱贫人口全年总收入≥84万元。6、社会效益指标：受益脱贫户户数≥33户，受益脱贫人口数≥132人。7、可持续影响指标：工程设计使用年限≥15年。8、服务对象满意度指标：受益群众满意度≥95%，受益脱贫人口满意度≥95%。</t>
  </si>
  <si>
    <t>丝路佳苑养殖示范基地建设项目</t>
  </si>
  <si>
    <t>丝路佳苑新建棚圈40座（一期建设20座、二期建设20座），混凝土结构+镀锌铝镁钢合金屋面，每座500㎡，管理用房300㎡，砖混结构，饲草棚900㎡，药浴池2个，饲料加工间1440㎡，钢架结构，建设青储窖约3825m³，混凝土结构，配种站150㎡，消防泵房及发电机房394.55㎡，砖混结构、钢结构大门1个，大门消毒池1座，24㎡，供电线1800m、路面硬化23376㎡、堆粪墙600㎡，铁艺围墙1940米，供水管线830米，排水管线100米，消防管线1200米，玻璃钢化粪池10m³等基础设施，资产归村集体所有，计划总投资6000万元.一期安排资金2080万元，二期安排资金3920万元。</t>
  </si>
  <si>
    <t>AKT22-010-14克孜勒陶镇丝路佳苑养殖示范基地建设项目（一期）：1、数量指标：新建棚圈数量20座、新建棚圈面积≥10000平方米、新建饲料加工间面积≥1440平方米、新建饲草棚面积≥900平方米、新建管理房面积≥300平方米、新建青贮窖容积≥3825平方米、新建配种室面积≥150平方米。2、质量指标：项目验收合格100%。3、时效指标：项目开工时间2022年5月，项目完工时间2022年9月，项目完工及时率100%。4、成本指标：工程费用≤1848.64万元；工程建设其他费用及预备费≤231.36万元；5、经济效益指标：带动增加脱贫人口全年总收入≥46.8万元。6、社会效益指标：受益脱贫户户数≥1626户，受益脱贫人口数≥6016人。7、可持续影响指标：工程设计使用年限≥25年。8、服务对象满意度指标：受益群众满意度≥95%，受益脱贫人口满意度≥95%。</t>
  </si>
  <si>
    <t>奥依塔克镇恰勒玛艾日克村</t>
  </si>
  <si>
    <t>奥依塔克镇</t>
  </si>
  <si>
    <t>在恰勒玛艾日克村新建1座就业基地，地上两层，每层450平方米，配套排污系统、供电系统、消防系统、卫生间。</t>
  </si>
  <si>
    <t>AKT22-020-3奥依塔克镇恰勒玛艾日克村就业基地建设项目：1、数量指标：新建就业基地数量1栋，新建就业基地总面积≥897.2平方米/层。2、质量指标：项目验收合格100%。3、时效指标：项目开工时间2022年5月，项目完工时间2022年9月，项目完工及时率100%。4、成本指标：工程费用≤295.95万元；工程建设其他费用及预备费≤54.05万元；5、经济效益指标：带动增加脱贫人口全年总收入≥11.22万元.6、社会效益指标：受益脱贫户户数≥16户，受益脱贫人口数≥62人。7、可持续影响指标：工程设计使用年限≥50年。8、服务对象满意度指标：受益群众满意度≥95%，受益脱贫人口满意度≥95%。</t>
  </si>
  <si>
    <t>阿克陶县布伦口乡2022年以工代赈试点示范工程</t>
  </si>
  <si>
    <t>农村路网体系铺设面积25000平方米；场地硬化1500平方米；新建高位水池1个，配套抽水系统一套，供水管道2公里；在主次干道两侧或一侧开挖排水明渠，实现村庄排水畅通，确保路面、路沟无积水，建设50平方米牲畜棚圈30座；铺设通村电网，修建高、低压架设并配套变压器，完成30户居民家庭电力入户等配套附属设施。</t>
  </si>
  <si>
    <t>AKT22-029-18布伦口乡人居环境提升改造项目：1、数量指标：农村路网体系铺设面积≥25000平方米；场地硬化≥1500平方米；新建高位水池1个，配套抽水系统1套，供水管道2公里，新建牲畜棚圈30座、进行入户电力配套工程户数30户。2、质量指标：项目验收合格100%。3、时效指标：项目开工时间2022年5月，项目完工时间2022年9月，项目完工及时率100%。4、成本指标：主要工程费用≤1015.23万元、工程建设其他费用及预备费≤234.777万元；5、经济效益指标：带动增加劳动者总收入≥176.7万元。6、社会效益指标：带动就业人数≥80人。7、可持续影响指标：项目受益持续时间≥10年。8、服务对象满意度指标：受益群众满意度≥95%，受益脱贫人口满意度≥95%。</t>
  </si>
  <si>
    <t>中央预算内投资用于“三农”建设部分（不包括国家水网骨干工程、水安全保障工程、气象基础设施、农村电网巩固提升工程、生态保护和修复方面的支出）</t>
  </si>
  <si>
    <t>克财建〔2022〕20号</t>
  </si>
  <si>
    <t>阿克陶县易地扶贫搬迁安置点设施农业综合整治项目</t>
  </si>
  <si>
    <t>恰尔隆镇昆仑佳苑</t>
  </si>
  <si>
    <t>对2012座农业设施大棚及道路两侧进行环境综合治理，硬化面积10000平方米。</t>
  </si>
  <si>
    <t>AKT22-029-19阿克陶县易地扶贫搬迁安置点设施农业综合整治项目：1、数量指标：农业设施大棚环境综合治理数量2012座，地面硬化面积≥10000平方米，2、质量指标：项目验收合格100%。3、时效指标：项目开工时间2022年6月，项目完工时间2022年9月，项目完工及时率100%。4、成本指标：工程费用≤743.02万元；工程建设其他费用及预备费≤92.98万元；5、经济效益指标：带动增加劳动者全年总收入≥167.20万元，，其中：带动增加脱贫人口全年总收入≥91.96万元，6、生态效益指标：改善农村人居生活环境（有效改善）。7、社会效益指标：以工代赈带动就业人口数≥100人，受益群众人口数≥7088人，受益脱贫人口数≥6450人。8、可持续影响指标：项目持续受益年限≥10年。8、服务对象满意度指标：受益群众满意度≥95%，受益脱贫人口满意度≥95%。</t>
  </si>
  <si>
    <t>乳鸽产业示范基地建设（三期）项目</t>
  </si>
  <si>
    <t>玉麦镇加依铁热克村</t>
  </si>
  <si>
    <t>项目总投资8410万元（政府投资5000万元，企业投资3410万元），其中：政府投入资金5000万元；新建30栋鸽舍及配套设施、每座840平方米，投资2600万元；30栋圈舍鸽舍自动喂养设备、鸽笼设备30套，投资900万元；采购种鸽30万羽,每羽政府投资50元，合计投资1500万元（2022年第一批投资建设鸽舍及配套设施，投资2600万元，第二批投资2400万元，主要包括采购种鸽30万羽，投资1500万元，鸽笼设备900万元）。（一期投资2600万元，二期投资2400万元）
企业投资3410万元：采购种鸽30万羽,每羽企业投资70元，合计投资2100万元；建设5座70米飞棚，每座预计投资50万元，预计总投资250万元；建设1400平方米厂房，预计投资金额为280万元，采购屠宰设备，每小时屠宰量达到5000羽，预计投资330万元，建设10t速冻冷库，预计投资100万元，建设管理用房，预计投资300万元，建设30t原料储备库，预计投资50万元。</t>
  </si>
  <si>
    <t>AKT22-025-6阿克陶县乳鸽产业示范基地建设（三期）项目：1、数量指标：新建鸽舍数量30栋；新建鸽舍总建筑面积≥25200平方米。2、质量指标：项目（工程）验收合格率100%。3、时效指标：项目开工时间2022年5月，项目完工时间2022年9月，项目完工及时率100%。4、成本指标：鸽舍补助标准≤86.67万元/座；5、经济效益指标：带动增加脱贫人口全年总收入≥52万元。6、社会效益指标：受益脱贫户户数≥20户，受益脱贫人口数≥70人。7、可持续影响指标：工程设计使用年限≥25年。8、服务对象满意度指标：受益群众满意度≥95%，受益脱贫人口满意度≥95%。</t>
  </si>
  <si>
    <t>克财建（2022）59号</t>
  </si>
  <si>
    <t>克财建（2022）51号</t>
  </si>
  <si>
    <t>克财建〔2022〕56号</t>
  </si>
  <si>
    <t xml:space="preserve">克财农〔2022〕18号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</si>
</sst>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theme="1"/>
      <name val="仿宋_GB2312"/>
      <charset val="134"/>
    </font>
    <font>
      <sz val="20"/>
      <color theme="1"/>
      <name val="方正小标宋_GBK"/>
      <charset val="134"/>
    </font>
    <font>
      <sz val="12"/>
      <color theme="1"/>
      <name val="方正小标宋简体"/>
      <charset val="134"/>
    </font>
    <font>
      <sz val="9"/>
      <color theme="1"/>
      <name val="方正仿宋_GBK"/>
      <charset val="134"/>
    </font>
    <font>
      <sz val="24"/>
      <color theme="1"/>
      <name val="方正小标宋简体"/>
      <charset val="134"/>
    </font>
    <font>
      <sz val="11"/>
      <color theme="1"/>
      <name val="仿宋_GB2312"/>
      <charset val="134"/>
    </font>
    <font>
      <sz val="11"/>
      <color theme="1"/>
      <name val="宋体"/>
      <charset val="134"/>
    </font>
    <font>
      <sz val="11"/>
      <color theme="1"/>
      <name val="方正仿宋_GBK"/>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3" fillId="9" borderId="0" applyNumberFormat="0" applyBorder="0" applyAlignment="0" applyProtection="0">
      <alignment vertical="center"/>
    </xf>
    <xf numFmtId="0" fontId="16" fillId="0" borderId="16" applyNumberFormat="0" applyFill="0" applyAlignment="0" applyProtection="0">
      <alignment vertical="center"/>
    </xf>
    <xf numFmtId="0" fontId="13" fillId="10" borderId="0" applyNumberFormat="0" applyBorder="0" applyAlignment="0" applyProtection="0">
      <alignment vertical="center"/>
    </xf>
    <xf numFmtId="0" fontId="22" fillId="11" borderId="17" applyNumberFormat="0" applyAlignment="0" applyProtection="0">
      <alignment vertical="center"/>
    </xf>
    <xf numFmtId="0" fontId="23" fillId="11" borderId="13" applyNumberFormat="0" applyAlignment="0" applyProtection="0">
      <alignment vertical="center"/>
    </xf>
    <xf numFmtId="0" fontId="24" fillId="12" borderId="1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67">
    <xf numFmtId="0" fontId="0" fillId="0" borderId="0" xfId="0"/>
    <xf numFmtId="0" fontId="0" fillId="0" borderId="0" xfId="0" applyFill="1" applyAlignment="1">
      <alignment horizontal="center" vertical="center" wrapText="1"/>
    </xf>
    <xf numFmtId="0" fontId="0" fillId="0" borderId="0" xfId="0" applyFill="1"/>
    <xf numFmtId="0" fontId="1"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2"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49" fontId="6" fillId="0" borderId="3"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5" xfId="0" applyNumberFormat="1" applyFont="1" applyFill="1" applyBorder="1" applyAlignment="1">
      <alignment horizontal="center" vertical="center" shrinkToFit="1"/>
    </xf>
    <xf numFmtId="0" fontId="8" fillId="0" borderId="4" xfId="0" applyFont="1" applyFill="1" applyBorder="1" applyAlignment="1">
      <alignment horizontal="center" vertical="center" wrapText="1"/>
    </xf>
    <xf numFmtId="0" fontId="6" fillId="0" borderId="2" xfId="0" applyNumberFormat="1" applyFont="1" applyFill="1" applyBorder="1" applyAlignment="1">
      <alignment horizontal="center" vertical="center" shrinkToFit="1"/>
    </xf>
    <xf numFmtId="0" fontId="6" fillId="0" borderId="4" xfId="0" applyNumberFormat="1" applyFont="1" applyFill="1" applyBorder="1" applyAlignment="1">
      <alignment horizontal="center" vertical="center" shrinkToFit="1"/>
    </xf>
    <xf numFmtId="0" fontId="8"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5"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6" xfId="0" applyNumberFormat="1"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7" xfId="0" applyNumberFormat="1" applyFont="1" applyFill="1" applyBorder="1" applyAlignment="1">
      <alignment horizontal="center" vertical="center" shrinkToFit="1"/>
    </xf>
    <xf numFmtId="0" fontId="6" fillId="0" borderId="8" xfId="0" applyNumberFormat="1" applyFont="1" applyFill="1" applyBorder="1" applyAlignment="1">
      <alignment horizontal="center" vertical="center" shrinkToFit="1"/>
    </xf>
    <xf numFmtId="0" fontId="6" fillId="0" borderId="9" xfId="0" applyNumberFormat="1" applyFont="1" applyFill="1" applyBorder="1" applyAlignment="1">
      <alignment horizontal="center" vertical="center" shrinkToFi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2"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57" fontId="0" fillId="0" borderId="2" xfId="0" applyNumberFormat="1" applyFill="1" applyBorder="1" applyAlignment="1">
      <alignment horizontal="center" vertical="center" wrapText="1"/>
    </xf>
    <xf numFmtId="0" fontId="0" fillId="0" borderId="4" xfId="0" applyFill="1" applyBorder="1" applyAlignment="1">
      <alignment horizontal="center" vertical="center" wrapText="1"/>
    </xf>
    <xf numFmtId="57" fontId="0" fillId="0" borderId="4" xfId="0" applyNumberFormat="1" applyFill="1" applyBorder="1" applyAlignment="1">
      <alignment horizontal="center" vertical="center" wrapText="1"/>
    </xf>
    <xf numFmtId="0" fontId="0" fillId="0" borderId="2"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3" xfId="0" applyFill="1" applyBorder="1" applyAlignment="1">
      <alignment horizontal="center" vertical="center" wrapText="1"/>
    </xf>
    <xf numFmtId="0" fontId="0" fillId="0" borderId="5" xfId="0" applyFill="1" applyBorder="1" applyAlignment="1">
      <alignment vertical="center" wrapText="1"/>
    </xf>
    <xf numFmtId="0" fontId="0" fillId="0" borderId="3" xfId="0"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86"/>
  <sheetViews>
    <sheetView tabSelected="1" zoomScale="80" zoomScaleNormal="80" workbookViewId="0">
      <pane xSplit="1" ySplit="5" topLeftCell="B367" activePane="bottomRight" state="frozen"/>
      <selection/>
      <selection pane="topRight"/>
      <selection pane="bottomLeft"/>
      <selection pane="bottomRight" activeCell="G369" sqref="G369:G374"/>
    </sheetView>
  </sheetViews>
  <sheetFormatPr defaultColWidth="9" defaultRowHeight="14.4"/>
  <cols>
    <col min="1" max="1" width="3.27777777777778" style="1" customWidth="1"/>
    <col min="2" max="2" width="7.96296296296296" style="1" customWidth="1"/>
    <col min="3" max="3" width="15.712962962963" style="1" customWidth="1"/>
    <col min="4" max="4" width="9" style="1" customWidth="1"/>
    <col min="5" max="5" width="13" style="1" customWidth="1"/>
    <col min="6" max="6" width="9" style="1" customWidth="1"/>
    <col min="7" max="8" width="48.9074074074074" style="1" customWidth="1"/>
    <col min="9" max="9" width="7.5" style="1" customWidth="1"/>
    <col min="10" max="10" width="10.6296296296296" style="1" customWidth="1"/>
    <col min="11" max="12" width="8.25" style="1" customWidth="1"/>
    <col min="13" max="13" width="25.6296296296296" style="1" customWidth="1"/>
    <col min="14" max="14" width="18.4259259259259" style="1" customWidth="1"/>
    <col min="15" max="15" width="10.9351851851852" style="1" customWidth="1"/>
    <col min="16" max="16" width="12.037037037037" style="1" customWidth="1"/>
    <col min="17" max="17" width="9.37962962962963" style="1" customWidth="1"/>
    <col min="18" max="19" width="7.5" style="1" customWidth="1"/>
    <col min="20" max="20" width="10.9351851851852" style="1" customWidth="1"/>
    <col min="21" max="16384" width="9" style="2"/>
  </cols>
  <sheetData>
    <row r="1" ht="20.25" customHeight="1" spans="1:2">
      <c r="A1" s="3" t="s">
        <v>0</v>
      </c>
      <c r="B1" s="3"/>
    </row>
    <row r="2" ht="39" customHeight="1" spans="1:20">
      <c r="A2" s="4" t="s">
        <v>1</v>
      </c>
      <c r="B2" s="4"/>
      <c r="C2" s="4"/>
      <c r="D2" s="4"/>
      <c r="E2" s="4"/>
      <c r="F2" s="4"/>
      <c r="G2" s="4"/>
      <c r="H2" s="4"/>
      <c r="I2" s="4"/>
      <c r="J2" s="4"/>
      <c r="K2" s="4"/>
      <c r="L2" s="4"/>
      <c r="M2" s="4"/>
      <c r="N2" s="4"/>
      <c r="O2" s="4"/>
      <c r="P2" s="4"/>
      <c r="Q2" s="4"/>
      <c r="R2" s="4"/>
      <c r="S2" s="4"/>
      <c r="T2" s="4"/>
    </row>
    <row r="3" ht="39" customHeight="1" spans="1:20">
      <c r="A3" s="5" t="s">
        <v>2</v>
      </c>
      <c r="B3" s="5"/>
      <c r="C3" s="5"/>
      <c r="D3" s="6"/>
      <c r="E3" s="7"/>
      <c r="F3" s="7"/>
      <c r="G3" s="5" t="s">
        <v>3</v>
      </c>
      <c r="H3" s="5"/>
      <c r="I3" s="5"/>
      <c r="J3" s="5"/>
      <c r="K3" s="7"/>
      <c r="L3" s="7"/>
      <c r="M3" s="5" t="s">
        <v>4</v>
      </c>
      <c r="N3" s="5"/>
      <c r="O3" s="5"/>
      <c r="P3" s="20"/>
      <c r="Q3" s="7"/>
      <c r="R3" s="7"/>
      <c r="S3" s="7"/>
      <c r="T3" s="5"/>
    </row>
    <row r="4" ht="27" customHeight="1" spans="1:20">
      <c r="A4" s="8" t="s">
        <v>5</v>
      </c>
      <c r="B4" s="8" t="s">
        <v>6</v>
      </c>
      <c r="C4" s="8" t="s">
        <v>7</v>
      </c>
      <c r="D4" s="8" t="s">
        <v>8</v>
      </c>
      <c r="E4" s="8" t="s">
        <v>9</v>
      </c>
      <c r="F4" s="8" t="s">
        <v>10</v>
      </c>
      <c r="G4" s="8" t="s">
        <v>11</v>
      </c>
      <c r="H4" s="8" t="s">
        <v>12</v>
      </c>
      <c r="I4" s="21" t="s">
        <v>13</v>
      </c>
      <c r="J4" s="21"/>
      <c r="K4" s="21"/>
      <c r="L4" s="8" t="s">
        <v>14</v>
      </c>
      <c r="M4" s="8" t="s">
        <v>15</v>
      </c>
      <c r="N4" s="8" t="s">
        <v>16</v>
      </c>
      <c r="O4" s="21" t="s">
        <v>17</v>
      </c>
      <c r="P4" s="21"/>
      <c r="Q4" s="21"/>
      <c r="R4" s="21"/>
      <c r="S4" s="37"/>
      <c r="T4" s="8" t="s">
        <v>18</v>
      </c>
    </row>
    <row r="5" ht="28.8" spans="1:20">
      <c r="A5" s="9"/>
      <c r="B5" s="9"/>
      <c r="C5" s="9"/>
      <c r="D5" s="9"/>
      <c r="E5" s="9"/>
      <c r="F5" s="9"/>
      <c r="G5" s="9"/>
      <c r="H5" s="9"/>
      <c r="I5" s="21" t="s">
        <v>19</v>
      </c>
      <c r="J5" s="21" t="s">
        <v>20</v>
      </c>
      <c r="K5" s="21" t="s">
        <v>21</v>
      </c>
      <c r="L5" s="9"/>
      <c r="M5" s="9"/>
      <c r="N5" s="9"/>
      <c r="O5" s="21" t="s">
        <v>22</v>
      </c>
      <c r="P5" s="21" t="s">
        <v>23</v>
      </c>
      <c r="Q5" s="21" t="s">
        <v>24</v>
      </c>
      <c r="R5" s="21" t="s">
        <v>25</v>
      </c>
      <c r="S5" s="37" t="s">
        <v>26</v>
      </c>
      <c r="T5" s="9"/>
    </row>
    <row r="6" ht="46" customHeight="1" spans="1:20">
      <c r="A6" s="8">
        <f>MAX($A$5:A5)+1</f>
        <v>1</v>
      </c>
      <c r="B6" s="8" t="s">
        <v>27</v>
      </c>
      <c r="C6" s="8" t="s">
        <v>28</v>
      </c>
      <c r="D6" s="10" t="s">
        <v>29</v>
      </c>
      <c r="E6" s="11" t="s">
        <v>30</v>
      </c>
      <c r="F6" s="8" t="s">
        <v>31</v>
      </c>
      <c r="G6" s="12" t="s">
        <v>32</v>
      </c>
      <c r="H6" s="12" t="s">
        <v>33</v>
      </c>
      <c r="I6" s="22" t="s">
        <v>34</v>
      </c>
      <c r="J6" s="8"/>
      <c r="K6" s="8"/>
      <c r="L6" s="8" t="s">
        <v>35</v>
      </c>
      <c r="M6" s="23" t="s">
        <v>36</v>
      </c>
      <c r="N6" s="23" t="s">
        <v>37</v>
      </c>
      <c r="O6" s="24">
        <v>331.92</v>
      </c>
      <c r="P6" s="24">
        <v>270</v>
      </c>
      <c r="Q6" s="24"/>
      <c r="R6" s="24"/>
      <c r="S6" s="38"/>
      <c r="T6" s="11" t="s">
        <v>30</v>
      </c>
    </row>
    <row r="7" ht="53" customHeight="1" spans="1:20">
      <c r="A7" s="13"/>
      <c r="B7" s="13"/>
      <c r="C7" s="13"/>
      <c r="D7" s="14"/>
      <c r="E7" s="15"/>
      <c r="F7" s="13"/>
      <c r="G7" s="16"/>
      <c r="H7" s="16"/>
      <c r="I7" s="25"/>
      <c r="J7" s="13"/>
      <c r="K7" s="13"/>
      <c r="L7" s="13"/>
      <c r="M7" s="8" t="s">
        <v>38</v>
      </c>
      <c r="N7" s="8" t="s">
        <v>39</v>
      </c>
      <c r="O7" s="24"/>
      <c r="P7" s="26">
        <v>61.92</v>
      </c>
      <c r="Q7" s="24"/>
      <c r="R7" s="24"/>
      <c r="S7" s="38"/>
      <c r="T7" s="15"/>
    </row>
    <row r="8" ht="53" customHeight="1" spans="1:20">
      <c r="A8" s="13"/>
      <c r="B8" s="13"/>
      <c r="C8" s="13"/>
      <c r="D8" s="14"/>
      <c r="E8" s="15"/>
      <c r="F8" s="13"/>
      <c r="G8" s="16"/>
      <c r="H8" s="16"/>
      <c r="I8" s="25"/>
      <c r="J8" s="13"/>
      <c r="K8" s="13"/>
      <c r="L8" s="13"/>
      <c r="M8" s="13"/>
      <c r="N8" s="13"/>
      <c r="O8" s="24"/>
      <c r="P8" s="27"/>
      <c r="Q8" s="24"/>
      <c r="R8" s="24"/>
      <c r="S8" s="38"/>
      <c r="T8" s="15"/>
    </row>
    <row r="9" ht="53" customHeight="1" spans="1:20">
      <c r="A9" s="13"/>
      <c r="B9" s="13"/>
      <c r="C9" s="13"/>
      <c r="D9" s="14"/>
      <c r="E9" s="15"/>
      <c r="F9" s="13"/>
      <c r="G9" s="16"/>
      <c r="H9" s="16"/>
      <c r="I9" s="25"/>
      <c r="J9" s="13"/>
      <c r="K9" s="13"/>
      <c r="L9" s="13"/>
      <c r="M9" s="13"/>
      <c r="N9" s="13"/>
      <c r="O9" s="24"/>
      <c r="P9" s="27"/>
      <c r="Q9" s="24"/>
      <c r="R9" s="24"/>
      <c r="S9" s="38"/>
      <c r="T9" s="15"/>
    </row>
    <row r="10" ht="53" customHeight="1" spans="1:20">
      <c r="A10" s="13"/>
      <c r="B10" s="13"/>
      <c r="C10" s="13"/>
      <c r="D10" s="14"/>
      <c r="E10" s="15"/>
      <c r="F10" s="13"/>
      <c r="G10" s="16"/>
      <c r="H10" s="16"/>
      <c r="I10" s="25"/>
      <c r="J10" s="13"/>
      <c r="K10" s="13"/>
      <c r="L10" s="13"/>
      <c r="M10" s="13"/>
      <c r="N10" s="13"/>
      <c r="O10" s="24"/>
      <c r="P10" s="27"/>
      <c r="Q10" s="24"/>
      <c r="R10" s="24"/>
      <c r="S10" s="38"/>
      <c r="T10" s="15"/>
    </row>
    <row r="11" ht="53" customHeight="1" spans="1:20">
      <c r="A11" s="9"/>
      <c r="B11" s="9"/>
      <c r="C11" s="9"/>
      <c r="D11" s="17"/>
      <c r="E11" s="18"/>
      <c r="F11" s="9"/>
      <c r="G11" s="19"/>
      <c r="H11" s="19"/>
      <c r="I11" s="28"/>
      <c r="J11" s="9"/>
      <c r="K11" s="9"/>
      <c r="L11" s="9"/>
      <c r="M11" s="9"/>
      <c r="N11" s="9"/>
      <c r="O11" s="24"/>
      <c r="P11" s="29"/>
      <c r="Q11" s="24"/>
      <c r="R11" s="24"/>
      <c r="S11" s="38"/>
      <c r="T11" s="18"/>
    </row>
    <row r="12" s="1" customFormat="1" ht="47" customHeight="1" spans="1:20">
      <c r="A12" s="8">
        <f>MAX($A$5:A11)+1</f>
        <v>2</v>
      </c>
      <c r="B12" s="8" t="s">
        <v>27</v>
      </c>
      <c r="C12" s="8" t="s">
        <v>40</v>
      </c>
      <c r="D12" s="10" t="s">
        <v>29</v>
      </c>
      <c r="E12" s="11" t="s">
        <v>30</v>
      </c>
      <c r="F12" s="8" t="s">
        <v>31</v>
      </c>
      <c r="G12" s="12" t="s">
        <v>41</v>
      </c>
      <c r="H12" s="12" t="s">
        <v>42</v>
      </c>
      <c r="I12" s="8" t="s">
        <v>34</v>
      </c>
      <c r="J12" s="8"/>
      <c r="K12" s="8"/>
      <c r="L12" s="8" t="s">
        <v>35</v>
      </c>
      <c r="M12" s="23" t="s">
        <v>43</v>
      </c>
      <c r="N12" s="23" t="s">
        <v>37</v>
      </c>
      <c r="O12" s="24">
        <v>370.6</v>
      </c>
      <c r="P12" s="24">
        <v>350</v>
      </c>
      <c r="Q12" s="24"/>
      <c r="R12" s="24"/>
      <c r="S12" s="38"/>
      <c r="T12" s="11" t="s">
        <v>30</v>
      </c>
    </row>
    <row r="13" s="1" customFormat="1" ht="52" customHeight="1" spans="1:20">
      <c r="A13" s="13"/>
      <c r="B13" s="13"/>
      <c r="C13" s="13"/>
      <c r="D13" s="14"/>
      <c r="E13" s="15"/>
      <c r="F13" s="13"/>
      <c r="G13" s="16"/>
      <c r="H13" s="16"/>
      <c r="I13" s="13"/>
      <c r="J13" s="13"/>
      <c r="K13" s="13"/>
      <c r="L13" s="13"/>
      <c r="M13" s="8" t="s">
        <v>38</v>
      </c>
      <c r="N13" s="8" t="s">
        <v>39</v>
      </c>
      <c r="O13" s="24"/>
      <c r="P13" s="26">
        <v>20.6</v>
      </c>
      <c r="Q13" s="24"/>
      <c r="R13" s="24"/>
      <c r="S13" s="38"/>
      <c r="T13" s="15"/>
    </row>
    <row r="14" s="1" customFormat="1" ht="52" customHeight="1" spans="1:20">
      <c r="A14" s="13"/>
      <c r="B14" s="13"/>
      <c r="C14" s="13"/>
      <c r="D14" s="14"/>
      <c r="E14" s="15"/>
      <c r="F14" s="13"/>
      <c r="G14" s="16"/>
      <c r="H14" s="16"/>
      <c r="I14" s="13"/>
      <c r="J14" s="13"/>
      <c r="K14" s="13"/>
      <c r="L14" s="13"/>
      <c r="M14" s="13"/>
      <c r="N14" s="13"/>
      <c r="O14" s="24"/>
      <c r="P14" s="27"/>
      <c r="Q14" s="24"/>
      <c r="R14" s="24"/>
      <c r="S14" s="38"/>
      <c r="T14" s="15"/>
    </row>
    <row r="15" s="1" customFormat="1" ht="52" customHeight="1" spans="1:20">
      <c r="A15" s="13"/>
      <c r="B15" s="13"/>
      <c r="C15" s="13"/>
      <c r="D15" s="14"/>
      <c r="E15" s="15"/>
      <c r="F15" s="13"/>
      <c r="G15" s="16"/>
      <c r="H15" s="16"/>
      <c r="I15" s="13"/>
      <c r="J15" s="13"/>
      <c r="K15" s="13"/>
      <c r="L15" s="13"/>
      <c r="M15" s="13"/>
      <c r="N15" s="13"/>
      <c r="O15" s="24"/>
      <c r="P15" s="27"/>
      <c r="Q15" s="24"/>
      <c r="R15" s="24"/>
      <c r="S15" s="38"/>
      <c r="T15" s="15"/>
    </row>
    <row r="16" s="1" customFormat="1" ht="52" customHeight="1" spans="1:20">
      <c r="A16" s="13"/>
      <c r="B16" s="13"/>
      <c r="C16" s="13"/>
      <c r="D16" s="14"/>
      <c r="E16" s="15"/>
      <c r="F16" s="13"/>
      <c r="G16" s="16"/>
      <c r="H16" s="16"/>
      <c r="I16" s="13"/>
      <c r="J16" s="13"/>
      <c r="K16" s="13"/>
      <c r="L16" s="13"/>
      <c r="M16" s="13"/>
      <c r="N16" s="13"/>
      <c r="O16" s="24"/>
      <c r="P16" s="27"/>
      <c r="Q16" s="24"/>
      <c r="R16" s="24"/>
      <c r="S16" s="38"/>
      <c r="T16" s="15"/>
    </row>
    <row r="17" s="1" customFormat="1" ht="52" customHeight="1" spans="1:20">
      <c r="A17" s="9"/>
      <c r="B17" s="9"/>
      <c r="C17" s="9"/>
      <c r="D17" s="17"/>
      <c r="E17" s="18"/>
      <c r="F17" s="9"/>
      <c r="G17" s="19"/>
      <c r="H17" s="19"/>
      <c r="I17" s="9"/>
      <c r="J17" s="9"/>
      <c r="K17" s="9"/>
      <c r="L17" s="9"/>
      <c r="M17" s="9"/>
      <c r="N17" s="9"/>
      <c r="O17" s="24"/>
      <c r="P17" s="29"/>
      <c r="Q17" s="24"/>
      <c r="R17" s="24"/>
      <c r="S17" s="38"/>
      <c r="T17" s="18"/>
    </row>
    <row r="18" s="1" customFormat="1" ht="48" customHeight="1" spans="1:20">
      <c r="A18" s="8">
        <v>3</v>
      </c>
      <c r="B18" s="8" t="s">
        <v>27</v>
      </c>
      <c r="C18" s="8" t="s">
        <v>44</v>
      </c>
      <c r="D18" s="10" t="s">
        <v>45</v>
      </c>
      <c r="E18" s="11" t="s">
        <v>30</v>
      </c>
      <c r="F18" s="8" t="s">
        <v>31</v>
      </c>
      <c r="G18" s="12" t="s">
        <v>46</v>
      </c>
      <c r="H18" s="12" t="s">
        <v>47</v>
      </c>
      <c r="I18" s="8" t="s">
        <v>34</v>
      </c>
      <c r="J18" s="8"/>
      <c r="K18" s="8"/>
      <c r="L18" s="8" t="s">
        <v>35</v>
      </c>
      <c r="M18" s="23" t="s">
        <v>43</v>
      </c>
      <c r="N18" s="23" t="s">
        <v>37</v>
      </c>
      <c r="O18" s="24">
        <v>657</v>
      </c>
      <c r="P18" s="24">
        <v>610</v>
      </c>
      <c r="Q18" s="24"/>
      <c r="R18" s="24"/>
      <c r="S18" s="38"/>
      <c r="T18" s="11" t="s">
        <v>30</v>
      </c>
    </row>
    <row r="19" s="1" customFormat="1" ht="48" customHeight="1" spans="1:20">
      <c r="A19" s="13"/>
      <c r="B19" s="13"/>
      <c r="C19" s="13"/>
      <c r="D19" s="14"/>
      <c r="E19" s="15"/>
      <c r="F19" s="13"/>
      <c r="G19" s="16"/>
      <c r="H19" s="16"/>
      <c r="I19" s="13"/>
      <c r="J19" s="13"/>
      <c r="K19" s="13"/>
      <c r="L19" s="13"/>
      <c r="M19" s="23" t="s">
        <v>48</v>
      </c>
      <c r="N19" s="23" t="s">
        <v>49</v>
      </c>
      <c r="O19" s="24"/>
      <c r="P19" s="24"/>
      <c r="Q19" s="24">
        <v>37.39</v>
      </c>
      <c r="R19" s="24"/>
      <c r="S19" s="38"/>
      <c r="T19" s="15"/>
    </row>
    <row r="20" s="1" customFormat="1" ht="37" customHeight="1" spans="1:20">
      <c r="A20" s="13"/>
      <c r="B20" s="13"/>
      <c r="C20" s="13"/>
      <c r="D20" s="14"/>
      <c r="E20" s="15"/>
      <c r="F20" s="13"/>
      <c r="G20" s="16"/>
      <c r="H20" s="16"/>
      <c r="I20" s="13"/>
      <c r="J20" s="13"/>
      <c r="K20" s="13"/>
      <c r="L20" s="13"/>
      <c r="M20" s="8" t="s">
        <v>38</v>
      </c>
      <c r="N20" s="8" t="s">
        <v>39</v>
      </c>
      <c r="O20" s="24"/>
      <c r="P20" s="26">
        <v>9.61</v>
      </c>
      <c r="Q20" s="26"/>
      <c r="R20" s="24"/>
      <c r="S20" s="38"/>
      <c r="T20" s="15"/>
    </row>
    <row r="21" s="1" customFormat="1" ht="37" customHeight="1" spans="1:20">
      <c r="A21" s="13"/>
      <c r="B21" s="13"/>
      <c r="C21" s="13"/>
      <c r="D21" s="14"/>
      <c r="E21" s="15"/>
      <c r="F21" s="13"/>
      <c r="G21" s="16"/>
      <c r="H21" s="16"/>
      <c r="I21" s="13"/>
      <c r="J21" s="13"/>
      <c r="K21" s="13"/>
      <c r="L21" s="13"/>
      <c r="M21" s="13"/>
      <c r="N21" s="13"/>
      <c r="O21" s="24"/>
      <c r="P21" s="27"/>
      <c r="Q21" s="27"/>
      <c r="R21" s="24"/>
      <c r="S21" s="38"/>
      <c r="T21" s="15"/>
    </row>
    <row r="22" s="1" customFormat="1" ht="37" customHeight="1" spans="1:20">
      <c r="A22" s="13"/>
      <c r="B22" s="13"/>
      <c r="C22" s="13"/>
      <c r="D22" s="14"/>
      <c r="E22" s="15"/>
      <c r="F22" s="13"/>
      <c r="G22" s="16"/>
      <c r="H22" s="16"/>
      <c r="I22" s="13"/>
      <c r="J22" s="13"/>
      <c r="K22" s="13"/>
      <c r="L22" s="13"/>
      <c r="M22" s="13"/>
      <c r="N22" s="13"/>
      <c r="O22" s="24"/>
      <c r="P22" s="27"/>
      <c r="Q22" s="27"/>
      <c r="R22" s="24"/>
      <c r="S22" s="38"/>
      <c r="T22" s="15"/>
    </row>
    <row r="23" s="1" customFormat="1" ht="37" customHeight="1" spans="1:20">
      <c r="A23" s="9"/>
      <c r="B23" s="9"/>
      <c r="C23" s="9"/>
      <c r="D23" s="17"/>
      <c r="E23" s="18"/>
      <c r="F23" s="9"/>
      <c r="G23" s="19"/>
      <c r="H23" s="19"/>
      <c r="I23" s="9"/>
      <c r="J23" s="9"/>
      <c r="K23" s="9"/>
      <c r="L23" s="9"/>
      <c r="M23" s="9"/>
      <c r="N23" s="9"/>
      <c r="O23" s="24"/>
      <c r="P23" s="29"/>
      <c r="Q23" s="29"/>
      <c r="R23" s="24"/>
      <c r="S23" s="38"/>
      <c r="T23" s="18"/>
    </row>
    <row r="24" s="1" customFormat="1" ht="74" customHeight="1" spans="1:20">
      <c r="A24" s="8">
        <f>MAX($A$5:A23)+1</f>
        <v>4</v>
      </c>
      <c r="B24" s="8" t="s">
        <v>27</v>
      </c>
      <c r="C24" s="8" t="s">
        <v>50</v>
      </c>
      <c r="D24" s="10" t="s">
        <v>45</v>
      </c>
      <c r="E24" s="11" t="s">
        <v>30</v>
      </c>
      <c r="F24" s="8" t="s">
        <v>31</v>
      </c>
      <c r="G24" s="12" t="s">
        <v>51</v>
      </c>
      <c r="H24" s="12" t="s">
        <v>52</v>
      </c>
      <c r="I24" s="8" t="s">
        <v>34</v>
      </c>
      <c r="J24" s="8"/>
      <c r="K24" s="8"/>
      <c r="L24" s="8" t="s">
        <v>35</v>
      </c>
      <c r="M24" s="23" t="s">
        <v>43</v>
      </c>
      <c r="N24" s="23" t="s">
        <v>37</v>
      </c>
      <c r="O24" s="24">
        <v>2285.61</v>
      </c>
      <c r="P24" s="24">
        <v>2100</v>
      </c>
      <c r="Q24" s="24"/>
      <c r="R24" s="24"/>
      <c r="S24" s="38"/>
      <c r="T24" s="11" t="s">
        <v>30</v>
      </c>
    </row>
    <row r="25" s="1" customFormat="1" ht="74" customHeight="1" spans="1:20">
      <c r="A25" s="13"/>
      <c r="B25" s="13"/>
      <c r="C25" s="13"/>
      <c r="D25" s="14"/>
      <c r="E25" s="15"/>
      <c r="F25" s="13"/>
      <c r="G25" s="16"/>
      <c r="H25" s="16"/>
      <c r="I25" s="13"/>
      <c r="J25" s="13"/>
      <c r="K25" s="13"/>
      <c r="L25" s="13"/>
      <c r="M25" s="8" t="s">
        <v>48</v>
      </c>
      <c r="N25" s="8" t="s">
        <v>49</v>
      </c>
      <c r="O25" s="24"/>
      <c r="P25" s="30"/>
      <c r="Q25" s="30">
        <v>185.61</v>
      </c>
      <c r="R25" s="30"/>
      <c r="S25" s="39"/>
      <c r="T25" s="15"/>
    </row>
    <row r="26" s="1" customFormat="1" ht="74" customHeight="1" spans="1:20">
      <c r="A26" s="13"/>
      <c r="B26" s="13"/>
      <c r="C26" s="13"/>
      <c r="D26" s="14"/>
      <c r="E26" s="15"/>
      <c r="F26" s="13"/>
      <c r="G26" s="16"/>
      <c r="H26" s="16"/>
      <c r="I26" s="13"/>
      <c r="J26" s="13"/>
      <c r="K26" s="13"/>
      <c r="L26" s="13"/>
      <c r="M26" s="13"/>
      <c r="N26" s="13"/>
      <c r="O26" s="24"/>
      <c r="P26" s="31"/>
      <c r="Q26" s="31"/>
      <c r="R26" s="31"/>
      <c r="S26" s="40"/>
      <c r="T26" s="15"/>
    </row>
    <row r="27" s="1" customFormat="1" ht="74" customHeight="1" spans="1:20">
      <c r="A27" s="13"/>
      <c r="B27" s="13"/>
      <c r="C27" s="13"/>
      <c r="D27" s="14"/>
      <c r="E27" s="15"/>
      <c r="F27" s="13"/>
      <c r="G27" s="16"/>
      <c r="H27" s="16"/>
      <c r="I27" s="13"/>
      <c r="J27" s="13"/>
      <c r="K27" s="13"/>
      <c r="L27" s="13"/>
      <c r="M27" s="13"/>
      <c r="N27" s="13"/>
      <c r="O27" s="24"/>
      <c r="P27" s="32"/>
      <c r="Q27" s="32"/>
      <c r="R27" s="32"/>
      <c r="S27" s="41"/>
      <c r="T27" s="15"/>
    </row>
    <row r="28" s="1" customFormat="1" ht="74" customHeight="1" spans="1:20">
      <c r="A28" s="13"/>
      <c r="B28" s="13"/>
      <c r="C28" s="13"/>
      <c r="D28" s="14"/>
      <c r="E28" s="15"/>
      <c r="F28" s="13"/>
      <c r="G28" s="16"/>
      <c r="H28" s="16"/>
      <c r="I28" s="13"/>
      <c r="J28" s="13"/>
      <c r="K28" s="13"/>
      <c r="L28" s="13"/>
      <c r="M28" s="13"/>
      <c r="N28" s="13"/>
      <c r="O28" s="24"/>
      <c r="P28" s="32"/>
      <c r="Q28" s="32"/>
      <c r="R28" s="32"/>
      <c r="S28" s="41"/>
      <c r="T28" s="15"/>
    </row>
    <row r="29" s="1" customFormat="1" ht="74" customHeight="1" spans="1:20">
      <c r="A29" s="9"/>
      <c r="B29" s="9"/>
      <c r="C29" s="9"/>
      <c r="D29" s="17"/>
      <c r="E29" s="18"/>
      <c r="F29" s="9"/>
      <c r="G29" s="19"/>
      <c r="H29" s="19"/>
      <c r="I29" s="9"/>
      <c r="J29" s="9"/>
      <c r="K29" s="9"/>
      <c r="L29" s="9"/>
      <c r="M29" s="9"/>
      <c r="N29" s="9"/>
      <c r="O29" s="24"/>
      <c r="P29" s="33"/>
      <c r="Q29" s="33"/>
      <c r="R29" s="33"/>
      <c r="S29" s="42"/>
      <c r="T29" s="18"/>
    </row>
    <row r="30" s="1" customFormat="1" ht="54" customHeight="1" spans="1:20">
      <c r="A30" s="8">
        <f>MAX($A$5:A29)+1</f>
        <v>5</v>
      </c>
      <c r="B30" s="8" t="s">
        <v>27</v>
      </c>
      <c r="C30" s="8" t="s">
        <v>53</v>
      </c>
      <c r="D30" s="10" t="s">
        <v>45</v>
      </c>
      <c r="E30" s="11" t="s">
        <v>30</v>
      </c>
      <c r="F30" s="8" t="s">
        <v>31</v>
      </c>
      <c r="G30" s="12" t="s">
        <v>54</v>
      </c>
      <c r="H30" s="12" t="s">
        <v>55</v>
      </c>
      <c r="I30" s="8" t="s">
        <v>34</v>
      </c>
      <c r="J30" s="8"/>
      <c r="K30" s="8"/>
      <c r="L30" s="8" t="s">
        <v>35</v>
      </c>
      <c r="M30" s="23" t="s">
        <v>36</v>
      </c>
      <c r="N30" s="23" t="s">
        <v>37</v>
      </c>
      <c r="O30" s="26">
        <v>417.02</v>
      </c>
      <c r="P30" s="30">
        <v>300</v>
      </c>
      <c r="Q30" s="30"/>
      <c r="R30" s="30"/>
      <c r="S30" s="39"/>
      <c r="T30" s="11" t="s">
        <v>30</v>
      </c>
    </row>
    <row r="31" s="1" customFormat="1" ht="54" customHeight="1" spans="1:20">
      <c r="A31" s="13"/>
      <c r="B31" s="13"/>
      <c r="C31" s="13"/>
      <c r="D31" s="14"/>
      <c r="E31" s="15"/>
      <c r="F31" s="13"/>
      <c r="G31" s="16"/>
      <c r="H31" s="16"/>
      <c r="I31" s="13"/>
      <c r="J31" s="13"/>
      <c r="K31" s="13"/>
      <c r="L31" s="13"/>
      <c r="M31" s="23" t="s">
        <v>56</v>
      </c>
      <c r="N31" s="23" t="s">
        <v>57</v>
      </c>
      <c r="O31" s="27"/>
      <c r="P31" s="30">
        <v>115.17</v>
      </c>
      <c r="Q31" s="31"/>
      <c r="R31" s="31"/>
      <c r="S31" s="40"/>
      <c r="T31" s="15"/>
    </row>
    <row r="32" s="1" customFormat="1" ht="30" customHeight="1" spans="1:20">
      <c r="A32" s="13"/>
      <c r="B32" s="13"/>
      <c r="C32" s="13"/>
      <c r="D32" s="14"/>
      <c r="E32" s="15"/>
      <c r="F32" s="13"/>
      <c r="G32" s="16"/>
      <c r="H32" s="16"/>
      <c r="I32" s="13"/>
      <c r="J32" s="13"/>
      <c r="K32" s="13"/>
      <c r="L32" s="13"/>
      <c r="M32" s="8" t="s">
        <v>58</v>
      </c>
      <c r="N32" s="8" t="s">
        <v>59</v>
      </c>
      <c r="O32" s="27"/>
      <c r="P32" s="31">
        <v>1.85</v>
      </c>
      <c r="Q32" s="32"/>
      <c r="R32" s="32"/>
      <c r="S32" s="41"/>
      <c r="T32" s="15"/>
    </row>
    <row r="33" s="1" customFormat="1" ht="30" customHeight="1" spans="1:20">
      <c r="A33" s="13"/>
      <c r="B33" s="13"/>
      <c r="C33" s="13"/>
      <c r="D33" s="14"/>
      <c r="E33" s="15"/>
      <c r="F33" s="13"/>
      <c r="G33" s="16"/>
      <c r="H33" s="16"/>
      <c r="I33" s="13"/>
      <c r="J33" s="13"/>
      <c r="K33" s="13"/>
      <c r="L33" s="13"/>
      <c r="M33" s="13"/>
      <c r="N33" s="13"/>
      <c r="O33" s="27"/>
      <c r="P33" s="32"/>
      <c r="Q33" s="32"/>
      <c r="R33" s="32"/>
      <c r="S33" s="41"/>
      <c r="T33" s="15"/>
    </row>
    <row r="34" s="1" customFormat="1" ht="30" customHeight="1" spans="1:20">
      <c r="A34" s="13"/>
      <c r="B34" s="13"/>
      <c r="C34" s="13"/>
      <c r="D34" s="14"/>
      <c r="E34" s="15"/>
      <c r="F34" s="13"/>
      <c r="G34" s="16"/>
      <c r="H34" s="16"/>
      <c r="I34" s="13"/>
      <c r="J34" s="13"/>
      <c r="K34" s="13"/>
      <c r="L34" s="13"/>
      <c r="M34" s="13"/>
      <c r="N34" s="13"/>
      <c r="O34" s="27"/>
      <c r="P34" s="32"/>
      <c r="Q34" s="32"/>
      <c r="R34" s="32"/>
      <c r="S34" s="41"/>
      <c r="T34" s="15"/>
    </row>
    <row r="35" s="1" customFormat="1" ht="30" customHeight="1" spans="1:20">
      <c r="A35" s="9"/>
      <c r="B35" s="9"/>
      <c r="C35" s="9"/>
      <c r="D35" s="17"/>
      <c r="E35" s="18"/>
      <c r="F35" s="9"/>
      <c r="G35" s="19"/>
      <c r="H35" s="19"/>
      <c r="I35" s="9"/>
      <c r="J35" s="9"/>
      <c r="K35" s="9"/>
      <c r="L35" s="9"/>
      <c r="M35" s="9"/>
      <c r="N35" s="9"/>
      <c r="O35" s="29"/>
      <c r="P35" s="33"/>
      <c r="Q35" s="33"/>
      <c r="R35" s="33"/>
      <c r="S35" s="42"/>
      <c r="T35" s="18"/>
    </row>
    <row r="36" s="1" customFormat="1" ht="44" customHeight="1" spans="1:20">
      <c r="A36" s="8">
        <f>MAX($A$5:A35)+1</f>
        <v>6</v>
      </c>
      <c r="B36" s="8" t="s">
        <v>60</v>
      </c>
      <c r="C36" s="8" t="s">
        <v>61</v>
      </c>
      <c r="D36" s="10" t="s">
        <v>62</v>
      </c>
      <c r="E36" s="11" t="s">
        <v>63</v>
      </c>
      <c r="F36" s="8" t="s">
        <v>64</v>
      </c>
      <c r="G36" s="12" t="s">
        <v>65</v>
      </c>
      <c r="H36" s="12" t="s">
        <v>66</v>
      </c>
      <c r="I36" s="22" t="s">
        <v>34</v>
      </c>
      <c r="J36" s="8"/>
      <c r="K36" s="8"/>
      <c r="L36" s="8" t="s">
        <v>67</v>
      </c>
      <c r="M36" s="23" t="s">
        <v>43</v>
      </c>
      <c r="N36" s="23" t="s">
        <v>37</v>
      </c>
      <c r="O36" s="24">
        <v>2000</v>
      </c>
      <c r="P36" s="24">
        <v>1890</v>
      </c>
      <c r="Q36" s="24"/>
      <c r="R36" s="24"/>
      <c r="S36" s="38"/>
      <c r="T36" s="11" t="s">
        <v>63</v>
      </c>
    </row>
    <row r="37" s="1" customFormat="1" ht="30" customHeight="1" spans="1:20">
      <c r="A37" s="13"/>
      <c r="B37" s="13"/>
      <c r="C37" s="13"/>
      <c r="D37" s="14"/>
      <c r="E37" s="15"/>
      <c r="F37" s="13"/>
      <c r="G37" s="16"/>
      <c r="H37" s="16"/>
      <c r="I37" s="34"/>
      <c r="J37" s="13"/>
      <c r="K37" s="13"/>
      <c r="L37" s="13"/>
      <c r="M37" s="8" t="s">
        <v>38</v>
      </c>
      <c r="N37" s="8" t="s">
        <v>39</v>
      </c>
      <c r="O37" s="24"/>
      <c r="P37" s="26">
        <v>110</v>
      </c>
      <c r="Q37" s="24"/>
      <c r="R37" s="24"/>
      <c r="S37" s="38"/>
      <c r="T37" s="15"/>
    </row>
    <row r="38" s="1" customFormat="1" ht="30" customHeight="1" spans="1:20">
      <c r="A38" s="13"/>
      <c r="B38" s="13"/>
      <c r="C38" s="13"/>
      <c r="D38" s="14"/>
      <c r="E38" s="15"/>
      <c r="F38" s="13"/>
      <c r="G38" s="16"/>
      <c r="H38" s="16"/>
      <c r="I38" s="34"/>
      <c r="J38" s="13"/>
      <c r="K38" s="13"/>
      <c r="L38" s="13"/>
      <c r="M38" s="13"/>
      <c r="N38" s="13"/>
      <c r="O38" s="24"/>
      <c r="P38" s="27"/>
      <c r="Q38" s="24"/>
      <c r="R38" s="24"/>
      <c r="S38" s="38"/>
      <c r="T38" s="15"/>
    </row>
    <row r="39" s="1" customFormat="1" ht="30" customHeight="1" spans="1:20">
      <c r="A39" s="13"/>
      <c r="B39" s="13"/>
      <c r="C39" s="13"/>
      <c r="D39" s="14"/>
      <c r="E39" s="15"/>
      <c r="F39" s="13"/>
      <c r="G39" s="16"/>
      <c r="H39" s="16"/>
      <c r="I39" s="34"/>
      <c r="J39" s="13"/>
      <c r="K39" s="13"/>
      <c r="L39" s="13"/>
      <c r="M39" s="13"/>
      <c r="N39" s="13"/>
      <c r="O39" s="24"/>
      <c r="P39" s="27"/>
      <c r="Q39" s="24"/>
      <c r="R39" s="24"/>
      <c r="S39" s="38"/>
      <c r="T39" s="15"/>
    </row>
    <row r="40" s="1" customFormat="1" ht="30" customHeight="1" spans="1:20">
      <c r="A40" s="13"/>
      <c r="B40" s="13"/>
      <c r="C40" s="13"/>
      <c r="D40" s="14"/>
      <c r="E40" s="15"/>
      <c r="F40" s="13"/>
      <c r="G40" s="16"/>
      <c r="H40" s="16"/>
      <c r="I40" s="34"/>
      <c r="J40" s="13"/>
      <c r="K40" s="13"/>
      <c r="L40" s="13"/>
      <c r="M40" s="13"/>
      <c r="N40" s="13"/>
      <c r="O40" s="24"/>
      <c r="P40" s="27"/>
      <c r="Q40" s="24"/>
      <c r="R40" s="24"/>
      <c r="S40" s="38"/>
      <c r="T40" s="15"/>
    </row>
    <row r="41" s="1" customFormat="1" ht="30" customHeight="1" spans="1:20">
      <c r="A41" s="9"/>
      <c r="B41" s="9"/>
      <c r="C41" s="9"/>
      <c r="D41" s="17"/>
      <c r="E41" s="18"/>
      <c r="F41" s="9"/>
      <c r="G41" s="19"/>
      <c r="H41" s="19"/>
      <c r="I41" s="35"/>
      <c r="J41" s="9"/>
      <c r="K41" s="9"/>
      <c r="L41" s="9"/>
      <c r="M41" s="9"/>
      <c r="N41" s="9"/>
      <c r="O41" s="24"/>
      <c r="P41" s="29"/>
      <c r="Q41" s="24"/>
      <c r="R41" s="24"/>
      <c r="S41" s="38"/>
      <c r="T41" s="18"/>
    </row>
    <row r="42" s="1" customFormat="1" ht="54" customHeight="1" spans="1:20">
      <c r="A42" s="8">
        <f>MAX($A$5:A41)+1</f>
        <v>7</v>
      </c>
      <c r="B42" s="8" t="s">
        <v>68</v>
      </c>
      <c r="C42" s="8" t="s">
        <v>69</v>
      </c>
      <c r="D42" s="10" t="s">
        <v>70</v>
      </c>
      <c r="E42" s="11" t="s">
        <v>71</v>
      </c>
      <c r="F42" s="8" t="s">
        <v>72</v>
      </c>
      <c r="G42" s="12" t="s">
        <v>73</v>
      </c>
      <c r="H42" s="12" t="s">
        <v>74</v>
      </c>
      <c r="I42" s="22" t="s">
        <v>34</v>
      </c>
      <c r="J42" s="8"/>
      <c r="K42" s="8"/>
      <c r="L42" s="8" t="s">
        <v>67</v>
      </c>
      <c r="M42" s="23" t="s">
        <v>43</v>
      </c>
      <c r="N42" s="23" t="s">
        <v>37</v>
      </c>
      <c r="O42" s="26">
        <v>207</v>
      </c>
      <c r="P42" s="24">
        <v>175</v>
      </c>
      <c r="Q42" s="24"/>
      <c r="R42" s="24"/>
      <c r="S42" s="38"/>
      <c r="T42" s="11" t="s">
        <v>71</v>
      </c>
    </row>
    <row r="43" s="1" customFormat="1" ht="20" customHeight="1" spans="1:20">
      <c r="A43" s="13"/>
      <c r="B43" s="13"/>
      <c r="C43" s="13"/>
      <c r="D43" s="14"/>
      <c r="E43" s="15"/>
      <c r="F43" s="13"/>
      <c r="G43" s="16"/>
      <c r="H43" s="16"/>
      <c r="I43" s="34"/>
      <c r="J43" s="13"/>
      <c r="K43" s="13"/>
      <c r="L43" s="13"/>
      <c r="M43" s="8" t="s">
        <v>75</v>
      </c>
      <c r="N43" s="8" t="s">
        <v>76</v>
      </c>
      <c r="O43" s="27"/>
      <c r="P43" s="26">
        <v>32</v>
      </c>
      <c r="Q43" s="26"/>
      <c r="R43" s="26"/>
      <c r="S43" s="43"/>
      <c r="T43" s="15"/>
    </row>
    <row r="44" s="1" customFormat="1" ht="20" customHeight="1" spans="1:20">
      <c r="A44" s="13"/>
      <c r="B44" s="13"/>
      <c r="C44" s="13"/>
      <c r="D44" s="14"/>
      <c r="E44" s="15"/>
      <c r="F44" s="13"/>
      <c r="G44" s="16"/>
      <c r="H44" s="16"/>
      <c r="I44" s="34"/>
      <c r="J44" s="13"/>
      <c r="K44" s="13"/>
      <c r="L44" s="13"/>
      <c r="M44" s="13"/>
      <c r="N44" s="13"/>
      <c r="O44" s="27"/>
      <c r="P44" s="27"/>
      <c r="Q44" s="27"/>
      <c r="R44" s="27"/>
      <c r="S44" s="44"/>
      <c r="T44" s="15"/>
    </row>
    <row r="45" s="1" customFormat="1" ht="20" customHeight="1" spans="1:20">
      <c r="A45" s="13"/>
      <c r="B45" s="13"/>
      <c r="C45" s="13"/>
      <c r="D45" s="14"/>
      <c r="E45" s="15"/>
      <c r="F45" s="13"/>
      <c r="G45" s="16"/>
      <c r="H45" s="16"/>
      <c r="I45" s="34"/>
      <c r="J45" s="13"/>
      <c r="K45" s="13"/>
      <c r="L45" s="13"/>
      <c r="M45" s="13"/>
      <c r="N45" s="13"/>
      <c r="O45" s="27"/>
      <c r="P45" s="27"/>
      <c r="Q45" s="27"/>
      <c r="R45" s="27"/>
      <c r="S45" s="44"/>
      <c r="T45" s="15"/>
    </row>
    <row r="46" s="1" customFormat="1" ht="20" customHeight="1" spans="1:20">
      <c r="A46" s="13"/>
      <c r="B46" s="13"/>
      <c r="C46" s="13"/>
      <c r="D46" s="14"/>
      <c r="E46" s="15"/>
      <c r="F46" s="13"/>
      <c r="G46" s="16"/>
      <c r="H46" s="16"/>
      <c r="I46" s="34"/>
      <c r="J46" s="13"/>
      <c r="K46" s="13"/>
      <c r="L46" s="13"/>
      <c r="M46" s="13"/>
      <c r="N46" s="13"/>
      <c r="O46" s="27"/>
      <c r="P46" s="27"/>
      <c r="Q46" s="27"/>
      <c r="R46" s="27"/>
      <c r="S46" s="44"/>
      <c r="T46" s="15"/>
    </row>
    <row r="47" s="1" customFormat="1" ht="20" customHeight="1" spans="1:20">
      <c r="A47" s="9"/>
      <c r="B47" s="9"/>
      <c r="C47" s="9"/>
      <c r="D47" s="17"/>
      <c r="E47" s="18"/>
      <c r="F47" s="9"/>
      <c r="G47" s="19"/>
      <c r="H47" s="19"/>
      <c r="I47" s="35"/>
      <c r="J47" s="9"/>
      <c r="K47" s="9"/>
      <c r="L47" s="9"/>
      <c r="M47" s="9"/>
      <c r="N47" s="9"/>
      <c r="O47" s="29"/>
      <c r="P47" s="29"/>
      <c r="Q47" s="29"/>
      <c r="R47" s="29"/>
      <c r="S47" s="45"/>
      <c r="T47" s="18"/>
    </row>
    <row r="48" s="1" customFormat="1" ht="41" customHeight="1" spans="1:20">
      <c r="A48" s="8">
        <f>MAX($A$5:A47)+1</f>
        <v>8</v>
      </c>
      <c r="B48" s="8" t="s">
        <v>77</v>
      </c>
      <c r="C48" s="8" t="s">
        <v>78</v>
      </c>
      <c r="D48" s="10" t="s">
        <v>70</v>
      </c>
      <c r="E48" s="11" t="s">
        <v>71</v>
      </c>
      <c r="F48" s="8" t="s">
        <v>79</v>
      </c>
      <c r="G48" s="12" t="s">
        <v>80</v>
      </c>
      <c r="H48" s="12" t="s">
        <v>81</v>
      </c>
      <c r="I48" s="22" t="s">
        <v>34</v>
      </c>
      <c r="J48" s="8"/>
      <c r="K48" s="8"/>
      <c r="L48" s="8" t="s">
        <v>67</v>
      </c>
      <c r="M48" s="23" t="s">
        <v>43</v>
      </c>
      <c r="N48" s="23" t="s">
        <v>37</v>
      </c>
      <c r="O48" s="24">
        <v>120</v>
      </c>
      <c r="P48" s="24">
        <v>100</v>
      </c>
      <c r="Q48" s="24"/>
      <c r="R48" s="24"/>
      <c r="S48" s="38"/>
      <c r="T48" s="11" t="s">
        <v>71</v>
      </c>
    </row>
    <row r="49" s="1" customFormat="1" ht="25" customHeight="1" spans="1:20">
      <c r="A49" s="13"/>
      <c r="B49" s="13"/>
      <c r="C49" s="13"/>
      <c r="D49" s="14"/>
      <c r="E49" s="15"/>
      <c r="F49" s="13"/>
      <c r="G49" s="16"/>
      <c r="H49" s="16"/>
      <c r="I49" s="34"/>
      <c r="J49" s="13"/>
      <c r="K49" s="13"/>
      <c r="L49" s="13"/>
      <c r="M49" s="8" t="s">
        <v>75</v>
      </c>
      <c r="N49" s="8" t="s">
        <v>76</v>
      </c>
      <c r="O49" s="24"/>
      <c r="P49" s="26">
        <v>20</v>
      </c>
      <c r="Q49" s="24"/>
      <c r="R49" s="24"/>
      <c r="S49" s="38"/>
      <c r="T49" s="15"/>
    </row>
    <row r="50" s="1" customFormat="1" ht="25" customHeight="1" spans="1:20">
      <c r="A50" s="13"/>
      <c r="B50" s="13"/>
      <c r="C50" s="13"/>
      <c r="D50" s="14"/>
      <c r="E50" s="15"/>
      <c r="F50" s="13"/>
      <c r="G50" s="16"/>
      <c r="H50" s="16"/>
      <c r="I50" s="34"/>
      <c r="J50" s="13"/>
      <c r="K50" s="13"/>
      <c r="L50" s="13"/>
      <c r="M50" s="13"/>
      <c r="N50" s="13"/>
      <c r="O50" s="24"/>
      <c r="P50" s="27"/>
      <c r="Q50" s="24"/>
      <c r="R50" s="24"/>
      <c r="S50" s="38"/>
      <c r="T50" s="15"/>
    </row>
    <row r="51" s="1" customFormat="1" ht="25" customHeight="1" spans="1:20">
      <c r="A51" s="13"/>
      <c r="B51" s="13"/>
      <c r="C51" s="13"/>
      <c r="D51" s="14"/>
      <c r="E51" s="15"/>
      <c r="F51" s="13"/>
      <c r="G51" s="16"/>
      <c r="H51" s="16"/>
      <c r="I51" s="34"/>
      <c r="J51" s="13"/>
      <c r="K51" s="13"/>
      <c r="L51" s="13"/>
      <c r="M51" s="13"/>
      <c r="N51" s="13"/>
      <c r="O51" s="24"/>
      <c r="P51" s="27"/>
      <c r="Q51" s="24"/>
      <c r="R51" s="24"/>
      <c r="S51" s="38"/>
      <c r="T51" s="15"/>
    </row>
    <row r="52" s="1" customFormat="1" ht="25" customHeight="1" spans="1:20">
      <c r="A52" s="13"/>
      <c r="B52" s="13"/>
      <c r="C52" s="13"/>
      <c r="D52" s="14"/>
      <c r="E52" s="15"/>
      <c r="F52" s="13"/>
      <c r="G52" s="16"/>
      <c r="H52" s="16"/>
      <c r="I52" s="34"/>
      <c r="J52" s="13"/>
      <c r="K52" s="13"/>
      <c r="L52" s="13"/>
      <c r="M52" s="13"/>
      <c r="N52" s="13"/>
      <c r="O52" s="24"/>
      <c r="P52" s="27"/>
      <c r="Q52" s="24"/>
      <c r="R52" s="24"/>
      <c r="S52" s="38"/>
      <c r="T52" s="15"/>
    </row>
    <row r="53" s="1" customFormat="1" ht="25" customHeight="1" spans="1:20">
      <c r="A53" s="9"/>
      <c r="B53" s="9"/>
      <c r="C53" s="9"/>
      <c r="D53" s="17"/>
      <c r="E53" s="18"/>
      <c r="F53" s="9"/>
      <c r="G53" s="19"/>
      <c r="H53" s="19"/>
      <c r="I53" s="35"/>
      <c r="J53" s="9"/>
      <c r="K53" s="9"/>
      <c r="L53" s="9"/>
      <c r="M53" s="9"/>
      <c r="N53" s="9"/>
      <c r="O53" s="24"/>
      <c r="P53" s="29"/>
      <c r="Q53" s="24"/>
      <c r="R53" s="24"/>
      <c r="S53" s="38"/>
      <c r="T53" s="18"/>
    </row>
    <row r="54" s="1" customFormat="1" ht="41" customHeight="1" spans="1:20">
      <c r="A54" s="8">
        <f>MAX($A$5:A53)+1</f>
        <v>9</v>
      </c>
      <c r="B54" s="8" t="s">
        <v>82</v>
      </c>
      <c r="C54" s="8" t="s">
        <v>69</v>
      </c>
      <c r="D54" s="10" t="s">
        <v>45</v>
      </c>
      <c r="E54" s="11" t="s">
        <v>83</v>
      </c>
      <c r="F54" s="8" t="s">
        <v>31</v>
      </c>
      <c r="G54" s="12" t="s">
        <v>84</v>
      </c>
      <c r="H54" s="12" t="s">
        <v>85</v>
      </c>
      <c r="I54" s="22" t="s">
        <v>34</v>
      </c>
      <c r="J54" s="8"/>
      <c r="K54" s="8"/>
      <c r="L54" s="8" t="s">
        <v>67</v>
      </c>
      <c r="M54" s="23" t="s">
        <v>43</v>
      </c>
      <c r="N54" s="36" t="s">
        <v>37</v>
      </c>
      <c r="O54" s="24">
        <v>500</v>
      </c>
      <c r="P54" s="24">
        <v>456.369</v>
      </c>
      <c r="Q54" s="24"/>
      <c r="R54" s="24"/>
      <c r="S54" s="38"/>
      <c r="T54" s="11" t="s">
        <v>83</v>
      </c>
    </row>
    <row r="55" s="1" customFormat="1" ht="25" customHeight="1" spans="1:20">
      <c r="A55" s="13"/>
      <c r="B55" s="13"/>
      <c r="C55" s="13"/>
      <c r="D55" s="14"/>
      <c r="E55" s="15"/>
      <c r="F55" s="13"/>
      <c r="G55" s="16"/>
      <c r="H55" s="16"/>
      <c r="I55" s="34"/>
      <c r="J55" s="13"/>
      <c r="K55" s="13"/>
      <c r="L55" s="13"/>
      <c r="M55" s="8" t="s">
        <v>86</v>
      </c>
      <c r="N55" s="8" t="s">
        <v>87</v>
      </c>
      <c r="O55" s="24"/>
      <c r="P55" s="26"/>
      <c r="Q55" s="26">
        <v>43.631</v>
      </c>
      <c r="R55" s="24"/>
      <c r="S55" s="38"/>
      <c r="T55" s="15"/>
    </row>
    <row r="56" s="1" customFormat="1" ht="25" customHeight="1" spans="1:20">
      <c r="A56" s="13"/>
      <c r="B56" s="13"/>
      <c r="C56" s="13"/>
      <c r="D56" s="14"/>
      <c r="E56" s="15"/>
      <c r="F56" s="13"/>
      <c r="G56" s="16"/>
      <c r="H56" s="16"/>
      <c r="I56" s="34"/>
      <c r="J56" s="13"/>
      <c r="K56" s="13"/>
      <c r="L56" s="13"/>
      <c r="M56" s="13"/>
      <c r="N56" s="13"/>
      <c r="O56" s="24"/>
      <c r="P56" s="27"/>
      <c r="Q56" s="27"/>
      <c r="R56" s="24"/>
      <c r="S56" s="38"/>
      <c r="T56" s="15"/>
    </row>
    <row r="57" s="1" customFormat="1" ht="25" customHeight="1" spans="1:20">
      <c r="A57" s="13"/>
      <c r="B57" s="13"/>
      <c r="C57" s="13"/>
      <c r="D57" s="14"/>
      <c r="E57" s="15"/>
      <c r="F57" s="13"/>
      <c r="G57" s="16"/>
      <c r="H57" s="16"/>
      <c r="I57" s="34"/>
      <c r="J57" s="13"/>
      <c r="K57" s="13"/>
      <c r="L57" s="13"/>
      <c r="M57" s="13"/>
      <c r="N57" s="13"/>
      <c r="O57" s="24"/>
      <c r="P57" s="27"/>
      <c r="Q57" s="27"/>
      <c r="R57" s="24"/>
      <c r="S57" s="38"/>
      <c r="T57" s="15"/>
    </row>
    <row r="58" s="1" customFormat="1" ht="25" customHeight="1" spans="1:20">
      <c r="A58" s="13"/>
      <c r="B58" s="13"/>
      <c r="C58" s="13"/>
      <c r="D58" s="14"/>
      <c r="E58" s="15"/>
      <c r="F58" s="13"/>
      <c r="G58" s="16"/>
      <c r="H58" s="16"/>
      <c r="I58" s="34"/>
      <c r="J58" s="13"/>
      <c r="K58" s="13"/>
      <c r="L58" s="13"/>
      <c r="M58" s="13"/>
      <c r="N58" s="13"/>
      <c r="O58" s="24"/>
      <c r="P58" s="27"/>
      <c r="Q58" s="27"/>
      <c r="R58" s="24"/>
      <c r="S58" s="38"/>
      <c r="T58" s="15"/>
    </row>
    <row r="59" s="1" customFormat="1" ht="25" customHeight="1" spans="1:20">
      <c r="A59" s="9"/>
      <c r="B59" s="9"/>
      <c r="C59" s="9"/>
      <c r="D59" s="17"/>
      <c r="E59" s="18"/>
      <c r="F59" s="9"/>
      <c r="G59" s="19"/>
      <c r="H59" s="19"/>
      <c r="I59" s="35"/>
      <c r="J59" s="9"/>
      <c r="K59" s="9"/>
      <c r="L59" s="9"/>
      <c r="M59" s="9"/>
      <c r="N59" s="9"/>
      <c r="O59" s="24"/>
      <c r="P59" s="29"/>
      <c r="Q59" s="29"/>
      <c r="R59" s="24"/>
      <c r="S59" s="38"/>
      <c r="T59" s="18"/>
    </row>
    <row r="60" s="1" customFormat="1" ht="30" customHeight="1" spans="1:20">
      <c r="A60" s="8">
        <f>MAX($A$5:A59)+1</f>
        <v>10</v>
      </c>
      <c r="B60" s="8" t="s">
        <v>88</v>
      </c>
      <c r="C60" s="8" t="s">
        <v>89</v>
      </c>
      <c r="D60" s="10" t="s">
        <v>45</v>
      </c>
      <c r="E60" s="11" t="s">
        <v>83</v>
      </c>
      <c r="F60" s="8" t="s">
        <v>31</v>
      </c>
      <c r="G60" s="12" t="s">
        <v>90</v>
      </c>
      <c r="H60" s="12" t="s">
        <v>91</v>
      </c>
      <c r="I60" s="22" t="s">
        <v>34</v>
      </c>
      <c r="J60" s="8"/>
      <c r="K60" s="8"/>
      <c r="L60" s="8" t="s">
        <v>67</v>
      </c>
      <c r="M60" s="8" t="s">
        <v>43</v>
      </c>
      <c r="N60" s="8" t="s">
        <v>37</v>
      </c>
      <c r="O60" s="24">
        <v>1300</v>
      </c>
      <c r="P60" s="26">
        <v>1300</v>
      </c>
      <c r="Q60" s="24"/>
      <c r="R60" s="24"/>
      <c r="S60" s="38"/>
      <c r="T60" s="11" t="s">
        <v>83</v>
      </c>
    </row>
    <row r="61" s="1" customFormat="1" ht="30" customHeight="1" spans="1:20">
      <c r="A61" s="13"/>
      <c r="B61" s="13"/>
      <c r="C61" s="13"/>
      <c r="D61" s="14"/>
      <c r="E61" s="15"/>
      <c r="F61" s="13"/>
      <c r="G61" s="16"/>
      <c r="H61" s="16"/>
      <c r="I61" s="34"/>
      <c r="J61" s="13"/>
      <c r="K61" s="13"/>
      <c r="L61" s="13"/>
      <c r="M61" s="13"/>
      <c r="N61" s="13"/>
      <c r="O61" s="24"/>
      <c r="P61" s="27"/>
      <c r="Q61" s="24"/>
      <c r="R61" s="24"/>
      <c r="S61" s="38"/>
      <c r="T61" s="15"/>
    </row>
    <row r="62" s="1" customFormat="1" ht="30" customHeight="1" spans="1:20">
      <c r="A62" s="13"/>
      <c r="B62" s="13"/>
      <c r="C62" s="13"/>
      <c r="D62" s="14"/>
      <c r="E62" s="15"/>
      <c r="F62" s="13"/>
      <c r="G62" s="16"/>
      <c r="H62" s="16"/>
      <c r="I62" s="34"/>
      <c r="J62" s="13"/>
      <c r="K62" s="13"/>
      <c r="L62" s="13"/>
      <c r="M62" s="13"/>
      <c r="N62" s="13"/>
      <c r="O62" s="24"/>
      <c r="P62" s="27"/>
      <c r="Q62" s="24"/>
      <c r="R62" s="24"/>
      <c r="S62" s="38"/>
      <c r="T62" s="15"/>
    </row>
    <row r="63" s="1" customFormat="1" ht="30" customHeight="1" spans="1:20">
      <c r="A63" s="13"/>
      <c r="B63" s="13"/>
      <c r="C63" s="13"/>
      <c r="D63" s="14"/>
      <c r="E63" s="15"/>
      <c r="F63" s="13"/>
      <c r="G63" s="16"/>
      <c r="H63" s="16"/>
      <c r="I63" s="34"/>
      <c r="J63" s="13"/>
      <c r="K63" s="13"/>
      <c r="L63" s="13"/>
      <c r="M63" s="13"/>
      <c r="N63" s="13"/>
      <c r="O63" s="24"/>
      <c r="P63" s="27"/>
      <c r="Q63" s="24"/>
      <c r="R63" s="24"/>
      <c r="S63" s="38"/>
      <c r="T63" s="15"/>
    </row>
    <row r="64" s="1" customFormat="1" ht="30" customHeight="1" spans="1:20">
      <c r="A64" s="13"/>
      <c r="B64" s="13"/>
      <c r="C64" s="13"/>
      <c r="D64" s="14"/>
      <c r="E64" s="15"/>
      <c r="F64" s="13"/>
      <c r="G64" s="16"/>
      <c r="H64" s="16"/>
      <c r="I64" s="34"/>
      <c r="J64" s="13"/>
      <c r="K64" s="13"/>
      <c r="L64" s="13"/>
      <c r="M64" s="13"/>
      <c r="N64" s="13"/>
      <c r="O64" s="24"/>
      <c r="P64" s="27"/>
      <c r="Q64" s="24"/>
      <c r="R64" s="24"/>
      <c r="S64" s="38"/>
      <c r="T64" s="15"/>
    </row>
    <row r="65" s="1" customFormat="1" ht="30" customHeight="1" spans="1:20">
      <c r="A65" s="9"/>
      <c r="B65" s="9"/>
      <c r="C65" s="9"/>
      <c r="D65" s="17"/>
      <c r="E65" s="18"/>
      <c r="F65" s="9"/>
      <c r="G65" s="19"/>
      <c r="H65" s="19"/>
      <c r="I65" s="35"/>
      <c r="J65" s="9"/>
      <c r="K65" s="9"/>
      <c r="L65" s="9"/>
      <c r="M65" s="9"/>
      <c r="N65" s="9"/>
      <c r="O65" s="24"/>
      <c r="P65" s="29"/>
      <c r="Q65" s="24"/>
      <c r="R65" s="24"/>
      <c r="S65" s="38"/>
      <c r="T65" s="18"/>
    </row>
    <row r="66" s="1" customFormat="1" ht="56" customHeight="1" spans="1:20">
      <c r="A66" s="8">
        <f>MAX($A$5:A65)+1</f>
        <v>11</v>
      </c>
      <c r="B66" s="8" t="s">
        <v>92</v>
      </c>
      <c r="C66" s="8" t="s">
        <v>93</v>
      </c>
      <c r="D66" s="10" t="s">
        <v>45</v>
      </c>
      <c r="E66" s="11" t="s">
        <v>83</v>
      </c>
      <c r="F66" s="8" t="s">
        <v>31</v>
      </c>
      <c r="G66" s="12" t="s">
        <v>94</v>
      </c>
      <c r="H66" s="12" t="s">
        <v>95</v>
      </c>
      <c r="I66" s="22" t="s">
        <v>34</v>
      </c>
      <c r="J66" s="8"/>
      <c r="K66" s="8"/>
      <c r="L66" s="8" t="s">
        <v>67</v>
      </c>
      <c r="M66" s="23" t="s">
        <v>43</v>
      </c>
      <c r="N66" s="23" t="s">
        <v>37</v>
      </c>
      <c r="O66" s="24">
        <v>1106</v>
      </c>
      <c r="P66" s="24">
        <v>1000</v>
      </c>
      <c r="Q66" s="26"/>
      <c r="R66" s="31"/>
      <c r="S66" s="40"/>
      <c r="T66" s="11" t="s">
        <v>83</v>
      </c>
    </row>
    <row r="67" s="1" customFormat="1" ht="56" customHeight="1" spans="1:20">
      <c r="A67" s="13"/>
      <c r="B67" s="13"/>
      <c r="C67" s="13"/>
      <c r="D67" s="14"/>
      <c r="E67" s="15"/>
      <c r="F67" s="13"/>
      <c r="G67" s="16"/>
      <c r="H67" s="16"/>
      <c r="I67" s="34"/>
      <c r="J67" s="13"/>
      <c r="K67" s="13"/>
      <c r="L67" s="13"/>
      <c r="M67" s="8" t="s">
        <v>75</v>
      </c>
      <c r="N67" s="8" t="s">
        <v>76</v>
      </c>
      <c r="O67" s="24"/>
      <c r="P67" s="26">
        <v>106</v>
      </c>
      <c r="Q67" s="27"/>
      <c r="R67" s="32"/>
      <c r="S67" s="41"/>
      <c r="T67" s="15"/>
    </row>
    <row r="68" s="1" customFormat="1" ht="56" customHeight="1" spans="1:20">
      <c r="A68" s="13"/>
      <c r="B68" s="13"/>
      <c r="C68" s="13"/>
      <c r="D68" s="14"/>
      <c r="E68" s="15"/>
      <c r="F68" s="13"/>
      <c r="G68" s="16"/>
      <c r="H68" s="16"/>
      <c r="I68" s="34"/>
      <c r="J68" s="13"/>
      <c r="K68" s="13"/>
      <c r="L68" s="13"/>
      <c r="M68" s="13"/>
      <c r="N68" s="13"/>
      <c r="O68" s="24"/>
      <c r="P68" s="27"/>
      <c r="Q68" s="27"/>
      <c r="R68" s="32"/>
      <c r="S68" s="41"/>
      <c r="T68" s="15"/>
    </row>
    <row r="69" s="1" customFormat="1" ht="56" customHeight="1" spans="1:20">
      <c r="A69" s="13"/>
      <c r="B69" s="13"/>
      <c r="C69" s="13"/>
      <c r="D69" s="14"/>
      <c r="E69" s="15"/>
      <c r="F69" s="13"/>
      <c r="G69" s="16"/>
      <c r="H69" s="16"/>
      <c r="I69" s="34"/>
      <c r="J69" s="13"/>
      <c r="K69" s="13"/>
      <c r="L69" s="13"/>
      <c r="M69" s="13"/>
      <c r="N69" s="13"/>
      <c r="O69" s="24"/>
      <c r="P69" s="27"/>
      <c r="Q69" s="27"/>
      <c r="R69" s="32"/>
      <c r="S69" s="41"/>
      <c r="T69" s="15"/>
    </row>
    <row r="70" s="1" customFormat="1" ht="56" customHeight="1" spans="1:20">
      <c r="A70" s="13"/>
      <c r="B70" s="13"/>
      <c r="C70" s="13"/>
      <c r="D70" s="14"/>
      <c r="E70" s="15"/>
      <c r="F70" s="13"/>
      <c r="G70" s="16"/>
      <c r="H70" s="16"/>
      <c r="I70" s="34"/>
      <c r="J70" s="13"/>
      <c r="K70" s="13"/>
      <c r="L70" s="13"/>
      <c r="M70" s="13"/>
      <c r="N70" s="13"/>
      <c r="O70" s="24"/>
      <c r="P70" s="27"/>
      <c r="Q70" s="27"/>
      <c r="R70" s="32"/>
      <c r="S70" s="41"/>
      <c r="T70" s="15"/>
    </row>
    <row r="71" s="1" customFormat="1" ht="56" customHeight="1" spans="1:20">
      <c r="A71" s="9"/>
      <c r="B71" s="9"/>
      <c r="C71" s="9"/>
      <c r="D71" s="17"/>
      <c r="E71" s="18"/>
      <c r="F71" s="9"/>
      <c r="G71" s="19"/>
      <c r="H71" s="19"/>
      <c r="I71" s="35"/>
      <c r="J71" s="9"/>
      <c r="K71" s="9"/>
      <c r="L71" s="9"/>
      <c r="M71" s="9"/>
      <c r="N71" s="9"/>
      <c r="O71" s="24"/>
      <c r="P71" s="29"/>
      <c r="Q71" s="29"/>
      <c r="R71" s="33"/>
      <c r="S71" s="42"/>
      <c r="T71" s="18"/>
    </row>
    <row r="72" s="1" customFormat="1" ht="53" customHeight="1" spans="1:20">
      <c r="A72" s="8">
        <f>MAX($A$5:A71)+1</f>
        <v>12</v>
      </c>
      <c r="B72" s="8" t="s">
        <v>96</v>
      </c>
      <c r="C72" s="8" t="s">
        <v>97</v>
      </c>
      <c r="D72" s="10" t="s">
        <v>62</v>
      </c>
      <c r="E72" s="11" t="s">
        <v>98</v>
      </c>
      <c r="F72" s="8" t="s">
        <v>99</v>
      </c>
      <c r="G72" s="12" t="s">
        <v>100</v>
      </c>
      <c r="H72" s="12" t="s">
        <v>101</v>
      </c>
      <c r="I72" s="22" t="s">
        <v>34</v>
      </c>
      <c r="J72" s="8"/>
      <c r="K72" s="8"/>
      <c r="L72" s="8" t="s">
        <v>102</v>
      </c>
      <c r="M72" s="23" t="s">
        <v>43</v>
      </c>
      <c r="N72" s="23" t="s">
        <v>37</v>
      </c>
      <c r="O72" s="24">
        <v>3384</v>
      </c>
      <c r="P72" s="24">
        <v>3342.076</v>
      </c>
      <c r="Q72" s="26"/>
      <c r="R72" s="26"/>
      <c r="S72" s="43"/>
      <c r="T72" s="11" t="s">
        <v>98</v>
      </c>
    </row>
    <row r="73" s="1" customFormat="1" ht="20" customHeight="1" spans="1:20">
      <c r="A73" s="13"/>
      <c r="B73" s="13"/>
      <c r="C73" s="13"/>
      <c r="D73" s="14"/>
      <c r="E73" s="15"/>
      <c r="F73" s="13"/>
      <c r="G73" s="16"/>
      <c r="H73" s="16"/>
      <c r="I73" s="34"/>
      <c r="J73" s="13"/>
      <c r="K73" s="13"/>
      <c r="L73" s="13"/>
      <c r="M73" s="8" t="s">
        <v>38</v>
      </c>
      <c r="N73" s="8" t="s">
        <v>103</v>
      </c>
      <c r="O73" s="24"/>
      <c r="P73" s="31">
        <v>41.924</v>
      </c>
      <c r="Q73" s="27"/>
      <c r="R73" s="27"/>
      <c r="S73" s="44"/>
      <c r="T73" s="15"/>
    </row>
    <row r="74" s="1" customFormat="1" ht="20" customHeight="1" spans="1:20">
      <c r="A74" s="13"/>
      <c r="B74" s="13"/>
      <c r="C74" s="13"/>
      <c r="D74" s="14"/>
      <c r="E74" s="15"/>
      <c r="F74" s="13"/>
      <c r="G74" s="16"/>
      <c r="H74" s="16"/>
      <c r="I74" s="34"/>
      <c r="J74" s="13"/>
      <c r="K74" s="13"/>
      <c r="L74" s="13"/>
      <c r="M74" s="13"/>
      <c r="N74" s="13"/>
      <c r="O74" s="24"/>
      <c r="P74" s="32"/>
      <c r="Q74" s="27"/>
      <c r="R74" s="27"/>
      <c r="S74" s="44"/>
      <c r="T74" s="15"/>
    </row>
    <row r="75" s="1" customFormat="1" ht="20" customHeight="1" spans="1:20">
      <c r="A75" s="13"/>
      <c r="B75" s="13"/>
      <c r="C75" s="13"/>
      <c r="D75" s="14"/>
      <c r="E75" s="15"/>
      <c r="F75" s="13"/>
      <c r="G75" s="16"/>
      <c r="H75" s="16"/>
      <c r="I75" s="34"/>
      <c r="J75" s="13"/>
      <c r="K75" s="13"/>
      <c r="L75" s="13"/>
      <c r="M75" s="13"/>
      <c r="N75" s="13"/>
      <c r="O75" s="24"/>
      <c r="P75" s="32"/>
      <c r="Q75" s="27"/>
      <c r="R75" s="27"/>
      <c r="S75" s="44"/>
      <c r="T75" s="15"/>
    </row>
    <row r="76" s="1" customFormat="1" ht="20" customHeight="1" spans="1:20">
      <c r="A76" s="13"/>
      <c r="B76" s="13"/>
      <c r="C76" s="13"/>
      <c r="D76" s="14"/>
      <c r="E76" s="15"/>
      <c r="F76" s="13"/>
      <c r="G76" s="16"/>
      <c r="H76" s="16"/>
      <c r="I76" s="34"/>
      <c r="J76" s="13"/>
      <c r="K76" s="13"/>
      <c r="L76" s="13"/>
      <c r="M76" s="13"/>
      <c r="N76" s="13"/>
      <c r="O76" s="24"/>
      <c r="P76" s="32"/>
      <c r="Q76" s="27"/>
      <c r="R76" s="27"/>
      <c r="S76" s="44"/>
      <c r="T76" s="15"/>
    </row>
    <row r="77" s="1" customFormat="1" ht="20" customHeight="1" spans="1:20">
      <c r="A77" s="9"/>
      <c r="B77" s="9"/>
      <c r="C77" s="9"/>
      <c r="D77" s="17"/>
      <c r="E77" s="18"/>
      <c r="F77" s="9"/>
      <c r="G77" s="19"/>
      <c r="H77" s="19"/>
      <c r="I77" s="35"/>
      <c r="J77" s="9"/>
      <c r="K77" s="9"/>
      <c r="L77" s="9"/>
      <c r="M77" s="9"/>
      <c r="N77" s="9"/>
      <c r="O77" s="24"/>
      <c r="P77" s="33"/>
      <c r="Q77" s="29"/>
      <c r="R77" s="29"/>
      <c r="S77" s="45"/>
      <c r="T77" s="18"/>
    </row>
    <row r="78" s="1" customFormat="1" ht="30" customHeight="1" spans="1:20">
      <c r="A78" s="8">
        <f>MAX($A$5:A77)+1</f>
        <v>13</v>
      </c>
      <c r="B78" s="8" t="s">
        <v>104</v>
      </c>
      <c r="C78" s="8" t="s">
        <v>105</v>
      </c>
      <c r="D78" s="10" t="s">
        <v>45</v>
      </c>
      <c r="E78" s="11" t="s">
        <v>63</v>
      </c>
      <c r="F78" s="8" t="s">
        <v>106</v>
      </c>
      <c r="G78" s="12" t="s">
        <v>107</v>
      </c>
      <c r="H78" s="12" t="s">
        <v>108</v>
      </c>
      <c r="I78" s="22" t="s">
        <v>34</v>
      </c>
      <c r="J78" s="8"/>
      <c r="K78" s="8"/>
      <c r="L78" s="8" t="s">
        <v>102</v>
      </c>
      <c r="M78" s="21" t="s">
        <v>43</v>
      </c>
      <c r="N78" s="21" t="s">
        <v>37</v>
      </c>
      <c r="O78" s="24">
        <v>1950</v>
      </c>
      <c r="P78" s="24">
        <v>1950</v>
      </c>
      <c r="Q78" s="24"/>
      <c r="R78" s="24"/>
      <c r="S78" s="38"/>
      <c r="T78" s="11" t="s">
        <v>63</v>
      </c>
    </row>
    <row r="79" s="1" customFormat="1" ht="30" customHeight="1" spans="1:20">
      <c r="A79" s="13"/>
      <c r="B79" s="13"/>
      <c r="C79" s="13"/>
      <c r="D79" s="14"/>
      <c r="E79" s="15"/>
      <c r="F79" s="13"/>
      <c r="G79" s="16"/>
      <c r="H79" s="16"/>
      <c r="I79" s="34"/>
      <c r="J79" s="13"/>
      <c r="K79" s="13"/>
      <c r="L79" s="13"/>
      <c r="M79" s="21"/>
      <c r="N79" s="21"/>
      <c r="O79" s="24"/>
      <c r="P79" s="24"/>
      <c r="Q79" s="24"/>
      <c r="R79" s="24"/>
      <c r="S79" s="38"/>
      <c r="T79" s="15"/>
    </row>
    <row r="80" s="1" customFormat="1" ht="30" customHeight="1" spans="1:20">
      <c r="A80" s="13"/>
      <c r="B80" s="13"/>
      <c r="C80" s="13"/>
      <c r="D80" s="14"/>
      <c r="E80" s="15"/>
      <c r="F80" s="13"/>
      <c r="G80" s="16"/>
      <c r="H80" s="16"/>
      <c r="I80" s="34"/>
      <c r="J80" s="13"/>
      <c r="K80" s="13"/>
      <c r="L80" s="13"/>
      <c r="M80" s="21"/>
      <c r="N80" s="21"/>
      <c r="O80" s="24"/>
      <c r="P80" s="24"/>
      <c r="Q80" s="24"/>
      <c r="R80" s="24"/>
      <c r="S80" s="38"/>
      <c r="T80" s="15"/>
    </row>
    <row r="81" s="1" customFormat="1" ht="30" customHeight="1" spans="1:20">
      <c r="A81" s="13"/>
      <c r="B81" s="13"/>
      <c r="C81" s="13"/>
      <c r="D81" s="14"/>
      <c r="E81" s="15"/>
      <c r="F81" s="13"/>
      <c r="G81" s="16"/>
      <c r="H81" s="16"/>
      <c r="I81" s="34"/>
      <c r="J81" s="13"/>
      <c r="K81" s="13"/>
      <c r="L81" s="13"/>
      <c r="M81" s="21"/>
      <c r="N81" s="21"/>
      <c r="O81" s="24"/>
      <c r="P81" s="24"/>
      <c r="Q81" s="24"/>
      <c r="R81" s="24"/>
      <c r="S81" s="38"/>
      <c r="T81" s="15"/>
    </row>
    <row r="82" s="1" customFormat="1" ht="30" customHeight="1" spans="1:20">
      <c r="A82" s="13"/>
      <c r="B82" s="13"/>
      <c r="C82" s="13"/>
      <c r="D82" s="14"/>
      <c r="E82" s="15"/>
      <c r="F82" s="13"/>
      <c r="G82" s="16"/>
      <c r="H82" s="16"/>
      <c r="I82" s="34"/>
      <c r="J82" s="13"/>
      <c r="K82" s="13"/>
      <c r="L82" s="13"/>
      <c r="M82" s="21"/>
      <c r="N82" s="21"/>
      <c r="O82" s="24"/>
      <c r="P82" s="24"/>
      <c r="Q82" s="24"/>
      <c r="R82" s="24"/>
      <c r="S82" s="38"/>
      <c r="T82" s="15"/>
    </row>
    <row r="83" s="1" customFormat="1" ht="30" customHeight="1" spans="1:20">
      <c r="A83" s="9"/>
      <c r="B83" s="9"/>
      <c r="C83" s="9"/>
      <c r="D83" s="17"/>
      <c r="E83" s="18"/>
      <c r="F83" s="9"/>
      <c r="G83" s="19"/>
      <c r="H83" s="19"/>
      <c r="I83" s="35"/>
      <c r="J83" s="9"/>
      <c r="K83" s="9"/>
      <c r="L83" s="9"/>
      <c r="M83" s="21"/>
      <c r="N83" s="21"/>
      <c r="O83" s="24"/>
      <c r="P83" s="24"/>
      <c r="Q83" s="24"/>
      <c r="R83" s="24"/>
      <c r="S83" s="38"/>
      <c r="T83" s="18"/>
    </row>
    <row r="84" s="1" customFormat="1" ht="56" customHeight="1" spans="1:20">
      <c r="A84" s="8">
        <f>MAX($A$5:A83)+1</f>
        <v>14</v>
      </c>
      <c r="B84" s="8" t="s">
        <v>109</v>
      </c>
      <c r="C84" s="8" t="s">
        <v>110</v>
      </c>
      <c r="D84" s="10" t="s">
        <v>62</v>
      </c>
      <c r="E84" s="11" t="s">
        <v>98</v>
      </c>
      <c r="F84" s="8" t="s">
        <v>99</v>
      </c>
      <c r="G84" s="12" t="s">
        <v>111</v>
      </c>
      <c r="H84" s="12" t="s">
        <v>112</v>
      </c>
      <c r="I84" s="22" t="s">
        <v>34</v>
      </c>
      <c r="J84" s="8"/>
      <c r="K84" s="8"/>
      <c r="L84" s="8" t="s">
        <v>102</v>
      </c>
      <c r="M84" s="23" t="s">
        <v>43</v>
      </c>
      <c r="N84" s="23" t="s">
        <v>37</v>
      </c>
      <c r="O84" s="24">
        <v>116.5</v>
      </c>
      <c r="P84" s="24">
        <v>84.155</v>
      </c>
      <c r="Q84" s="24"/>
      <c r="R84" s="24"/>
      <c r="S84" s="38"/>
      <c r="T84" s="11" t="s">
        <v>98</v>
      </c>
    </row>
    <row r="85" s="1" customFormat="1" ht="20" customHeight="1" spans="1:20">
      <c r="A85" s="13"/>
      <c r="B85" s="13"/>
      <c r="C85" s="13"/>
      <c r="D85" s="14"/>
      <c r="E85" s="15"/>
      <c r="F85" s="13"/>
      <c r="G85" s="16"/>
      <c r="H85" s="16"/>
      <c r="I85" s="34"/>
      <c r="J85" s="13"/>
      <c r="K85" s="13"/>
      <c r="L85" s="13"/>
      <c r="M85" s="8" t="s">
        <v>38</v>
      </c>
      <c r="N85" s="8" t="s">
        <v>103</v>
      </c>
      <c r="O85" s="24"/>
      <c r="P85" s="26">
        <v>32.345</v>
      </c>
      <c r="Q85" s="24"/>
      <c r="R85" s="24"/>
      <c r="S85" s="38"/>
      <c r="T85" s="15"/>
    </row>
    <row r="86" s="1" customFormat="1" ht="20" customHeight="1" spans="1:20">
      <c r="A86" s="13"/>
      <c r="B86" s="13"/>
      <c r="C86" s="13"/>
      <c r="D86" s="14"/>
      <c r="E86" s="15"/>
      <c r="F86" s="13"/>
      <c r="G86" s="16"/>
      <c r="H86" s="16"/>
      <c r="I86" s="34"/>
      <c r="J86" s="13"/>
      <c r="K86" s="13"/>
      <c r="L86" s="13"/>
      <c r="M86" s="13"/>
      <c r="N86" s="13"/>
      <c r="O86" s="24"/>
      <c r="P86" s="27"/>
      <c r="Q86" s="24"/>
      <c r="R86" s="24"/>
      <c r="S86" s="38"/>
      <c r="T86" s="15"/>
    </row>
    <row r="87" s="1" customFormat="1" ht="20" customHeight="1" spans="1:20">
      <c r="A87" s="13"/>
      <c r="B87" s="13"/>
      <c r="C87" s="13"/>
      <c r="D87" s="14"/>
      <c r="E87" s="15"/>
      <c r="F87" s="13"/>
      <c r="G87" s="16"/>
      <c r="H87" s="16"/>
      <c r="I87" s="34"/>
      <c r="J87" s="13"/>
      <c r="K87" s="13"/>
      <c r="L87" s="13"/>
      <c r="M87" s="13"/>
      <c r="N87" s="13"/>
      <c r="O87" s="24"/>
      <c r="P87" s="27"/>
      <c r="Q87" s="24"/>
      <c r="R87" s="24"/>
      <c r="S87" s="38"/>
      <c r="T87" s="15"/>
    </row>
    <row r="88" s="1" customFormat="1" ht="20" customHeight="1" spans="1:20">
      <c r="A88" s="13"/>
      <c r="B88" s="13"/>
      <c r="C88" s="13"/>
      <c r="D88" s="14"/>
      <c r="E88" s="15"/>
      <c r="F88" s="13"/>
      <c r="G88" s="16"/>
      <c r="H88" s="16"/>
      <c r="I88" s="34"/>
      <c r="J88" s="13"/>
      <c r="K88" s="13"/>
      <c r="L88" s="13"/>
      <c r="M88" s="13"/>
      <c r="N88" s="13"/>
      <c r="O88" s="24"/>
      <c r="P88" s="27"/>
      <c r="Q88" s="24"/>
      <c r="R88" s="24"/>
      <c r="S88" s="38"/>
      <c r="T88" s="15"/>
    </row>
    <row r="89" s="1" customFormat="1" ht="20" customHeight="1" spans="1:20">
      <c r="A89" s="9"/>
      <c r="B89" s="9"/>
      <c r="C89" s="9"/>
      <c r="D89" s="17"/>
      <c r="E89" s="18"/>
      <c r="F89" s="9"/>
      <c r="G89" s="19"/>
      <c r="H89" s="19"/>
      <c r="I89" s="35"/>
      <c r="J89" s="9"/>
      <c r="K89" s="9"/>
      <c r="L89" s="9"/>
      <c r="M89" s="9"/>
      <c r="N89" s="9"/>
      <c r="O89" s="24"/>
      <c r="P89" s="29"/>
      <c r="Q89" s="24"/>
      <c r="R89" s="24"/>
      <c r="S89" s="38"/>
      <c r="T89" s="18"/>
    </row>
    <row r="90" s="1" customFormat="1" ht="30" customHeight="1" spans="1:20">
      <c r="A90" s="8">
        <f>MAX($A$5:A89)+1</f>
        <v>15</v>
      </c>
      <c r="B90" s="8" t="s">
        <v>113</v>
      </c>
      <c r="C90" s="8" t="s">
        <v>114</v>
      </c>
      <c r="D90" s="10" t="s">
        <v>70</v>
      </c>
      <c r="E90" s="11" t="s">
        <v>83</v>
      </c>
      <c r="F90" s="8" t="s">
        <v>115</v>
      </c>
      <c r="G90" s="12" t="s">
        <v>116</v>
      </c>
      <c r="H90" s="12" t="s">
        <v>117</v>
      </c>
      <c r="I90" s="22" t="s">
        <v>34</v>
      </c>
      <c r="J90" s="8"/>
      <c r="K90" s="8"/>
      <c r="L90" s="8" t="s">
        <v>102</v>
      </c>
      <c r="M90" s="21" t="s">
        <v>43</v>
      </c>
      <c r="N90" s="21" t="s">
        <v>37</v>
      </c>
      <c r="O90" s="24">
        <v>806.4</v>
      </c>
      <c r="P90" s="24">
        <v>806.4</v>
      </c>
      <c r="Q90" s="24"/>
      <c r="R90" s="24"/>
      <c r="S90" s="38"/>
      <c r="T90" s="11" t="s">
        <v>83</v>
      </c>
    </row>
    <row r="91" s="1" customFormat="1" ht="30" customHeight="1" spans="1:20">
      <c r="A91" s="13"/>
      <c r="B91" s="13"/>
      <c r="C91" s="13"/>
      <c r="D91" s="14"/>
      <c r="E91" s="15"/>
      <c r="F91" s="13"/>
      <c r="G91" s="16"/>
      <c r="H91" s="16"/>
      <c r="I91" s="34"/>
      <c r="J91" s="13"/>
      <c r="K91" s="13"/>
      <c r="L91" s="13"/>
      <c r="M91" s="21"/>
      <c r="N91" s="21"/>
      <c r="O91" s="24"/>
      <c r="P91" s="24"/>
      <c r="Q91" s="24"/>
      <c r="R91" s="24"/>
      <c r="S91" s="38"/>
      <c r="T91" s="15"/>
    </row>
    <row r="92" s="1" customFormat="1" ht="30" customHeight="1" spans="1:20">
      <c r="A92" s="13"/>
      <c r="B92" s="13"/>
      <c r="C92" s="13"/>
      <c r="D92" s="14"/>
      <c r="E92" s="15"/>
      <c r="F92" s="13"/>
      <c r="G92" s="16"/>
      <c r="H92" s="16"/>
      <c r="I92" s="34"/>
      <c r="J92" s="13"/>
      <c r="K92" s="13"/>
      <c r="L92" s="13"/>
      <c r="M92" s="21"/>
      <c r="N92" s="21"/>
      <c r="O92" s="24"/>
      <c r="P92" s="24"/>
      <c r="Q92" s="24"/>
      <c r="R92" s="24"/>
      <c r="S92" s="38"/>
      <c r="T92" s="15"/>
    </row>
    <row r="93" s="1" customFormat="1" ht="30" customHeight="1" spans="1:20">
      <c r="A93" s="13"/>
      <c r="B93" s="13"/>
      <c r="C93" s="13"/>
      <c r="D93" s="14"/>
      <c r="E93" s="15"/>
      <c r="F93" s="13"/>
      <c r="G93" s="16"/>
      <c r="H93" s="16"/>
      <c r="I93" s="34"/>
      <c r="J93" s="13"/>
      <c r="K93" s="13"/>
      <c r="L93" s="13"/>
      <c r="M93" s="21"/>
      <c r="N93" s="21"/>
      <c r="O93" s="24"/>
      <c r="P93" s="24"/>
      <c r="Q93" s="24"/>
      <c r="R93" s="24"/>
      <c r="S93" s="38"/>
      <c r="T93" s="15"/>
    </row>
    <row r="94" s="1" customFormat="1" ht="30" customHeight="1" spans="1:20">
      <c r="A94" s="13"/>
      <c r="B94" s="13"/>
      <c r="C94" s="13"/>
      <c r="D94" s="14"/>
      <c r="E94" s="15"/>
      <c r="F94" s="13"/>
      <c r="G94" s="16"/>
      <c r="H94" s="16"/>
      <c r="I94" s="34"/>
      <c r="J94" s="13"/>
      <c r="K94" s="13"/>
      <c r="L94" s="13"/>
      <c r="M94" s="21"/>
      <c r="N94" s="21"/>
      <c r="O94" s="24"/>
      <c r="P94" s="24"/>
      <c r="Q94" s="24"/>
      <c r="R94" s="24"/>
      <c r="S94" s="38"/>
      <c r="T94" s="15"/>
    </row>
    <row r="95" s="1" customFormat="1" ht="30" customHeight="1" spans="1:20">
      <c r="A95" s="9"/>
      <c r="B95" s="9"/>
      <c r="C95" s="9"/>
      <c r="D95" s="17"/>
      <c r="E95" s="18"/>
      <c r="F95" s="9"/>
      <c r="G95" s="19"/>
      <c r="H95" s="19"/>
      <c r="I95" s="35"/>
      <c r="J95" s="9"/>
      <c r="K95" s="9"/>
      <c r="L95" s="9"/>
      <c r="M95" s="21"/>
      <c r="N95" s="21"/>
      <c r="O95" s="24"/>
      <c r="P95" s="24"/>
      <c r="Q95" s="24"/>
      <c r="R95" s="24"/>
      <c r="S95" s="38"/>
      <c r="T95" s="18"/>
    </row>
    <row r="96" s="1" customFormat="1" ht="30" customHeight="1" spans="1:20">
      <c r="A96" s="8">
        <f>MAX($A$5:A95)+1</f>
        <v>16</v>
      </c>
      <c r="B96" s="8" t="s">
        <v>118</v>
      </c>
      <c r="C96" s="8" t="s">
        <v>119</v>
      </c>
      <c r="D96" s="10" t="s">
        <v>62</v>
      </c>
      <c r="E96" s="11" t="s">
        <v>98</v>
      </c>
      <c r="F96" s="8" t="s">
        <v>99</v>
      </c>
      <c r="G96" s="12" t="s">
        <v>120</v>
      </c>
      <c r="H96" s="12" t="s">
        <v>121</v>
      </c>
      <c r="I96" s="22" t="s">
        <v>34</v>
      </c>
      <c r="J96" s="8"/>
      <c r="K96" s="8"/>
      <c r="L96" s="8" t="s">
        <v>102</v>
      </c>
      <c r="M96" s="23" t="s">
        <v>43</v>
      </c>
      <c r="N96" s="23" t="s">
        <v>37</v>
      </c>
      <c r="O96" s="24">
        <v>135</v>
      </c>
      <c r="P96" s="24">
        <v>93</v>
      </c>
      <c r="Q96" s="24"/>
      <c r="R96" s="24"/>
      <c r="S96" s="38"/>
      <c r="T96" s="11" t="s">
        <v>98</v>
      </c>
    </row>
    <row r="97" s="1" customFormat="1" ht="30" customHeight="1" spans="1:20">
      <c r="A97" s="13"/>
      <c r="B97" s="13"/>
      <c r="C97" s="13"/>
      <c r="D97" s="14"/>
      <c r="E97" s="15"/>
      <c r="F97" s="13"/>
      <c r="G97" s="16"/>
      <c r="H97" s="16"/>
      <c r="I97" s="34"/>
      <c r="J97" s="13"/>
      <c r="K97" s="13"/>
      <c r="L97" s="13"/>
      <c r="M97" s="8" t="s">
        <v>75</v>
      </c>
      <c r="N97" s="8" t="s">
        <v>76</v>
      </c>
      <c r="O97" s="24"/>
      <c r="P97" s="26">
        <v>42</v>
      </c>
      <c r="Q97" s="24"/>
      <c r="R97" s="24"/>
      <c r="S97" s="38"/>
      <c r="T97" s="15"/>
    </row>
    <row r="98" s="1" customFormat="1" ht="30" customHeight="1" spans="1:20">
      <c r="A98" s="13"/>
      <c r="B98" s="13"/>
      <c r="C98" s="13"/>
      <c r="D98" s="14"/>
      <c r="E98" s="15"/>
      <c r="F98" s="13"/>
      <c r="G98" s="16"/>
      <c r="H98" s="16"/>
      <c r="I98" s="34"/>
      <c r="J98" s="13"/>
      <c r="K98" s="13"/>
      <c r="L98" s="13"/>
      <c r="M98" s="13"/>
      <c r="N98" s="13"/>
      <c r="O98" s="24"/>
      <c r="P98" s="27"/>
      <c r="Q98" s="24"/>
      <c r="R98" s="24"/>
      <c r="S98" s="38"/>
      <c r="T98" s="15"/>
    </row>
    <row r="99" s="1" customFormat="1" ht="30" customHeight="1" spans="1:20">
      <c r="A99" s="13"/>
      <c r="B99" s="13"/>
      <c r="C99" s="13"/>
      <c r="D99" s="14"/>
      <c r="E99" s="15"/>
      <c r="F99" s="13"/>
      <c r="G99" s="16"/>
      <c r="H99" s="16"/>
      <c r="I99" s="34"/>
      <c r="J99" s="13"/>
      <c r="K99" s="13"/>
      <c r="L99" s="13"/>
      <c r="M99" s="13"/>
      <c r="N99" s="13"/>
      <c r="O99" s="24"/>
      <c r="P99" s="27"/>
      <c r="Q99" s="24"/>
      <c r="R99" s="24"/>
      <c r="S99" s="38"/>
      <c r="T99" s="15"/>
    </row>
    <row r="100" s="1" customFormat="1" ht="30" customHeight="1" spans="1:20">
      <c r="A100" s="13"/>
      <c r="B100" s="13"/>
      <c r="C100" s="13"/>
      <c r="D100" s="14"/>
      <c r="E100" s="15"/>
      <c r="F100" s="13"/>
      <c r="G100" s="16"/>
      <c r="H100" s="16"/>
      <c r="I100" s="34"/>
      <c r="J100" s="13"/>
      <c r="K100" s="13"/>
      <c r="L100" s="13"/>
      <c r="M100" s="13"/>
      <c r="N100" s="13"/>
      <c r="O100" s="24"/>
      <c r="P100" s="27"/>
      <c r="Q100" s="24"/>
      <c r="R100" s="24"/>
      <c r="S100" s="38"/>
      <c r="T100" s="15"/>
    </row>
    <row r="101" s="1" customFormat="1" ht="30" customHeight="1" spans="1:20">
      <c r="A101" s="9"/>
      <c r="B101" s="9"/>
      <c r="C101" s="9"/>
      <c r="D101" s="17"/>
      <c r="E101" s="18"/>
      <c r="F101" s="9"/>
      <c r="G101" s="19"/>
      <c r="H101" s="19"/>
      <c r="I101" s="35"/>
      <c r="J101" s="9"/>
      <c r="K101" s="9"/>
      <c r="L101" s="9"/>
      <c r="M101" s="9"/>
      <c r="N101" s="9"/>
      <c r="O101" s="24"/>
      <c r="P101" s="29"/>
      <c r="Q101" s="24"/>
      <c r="R101" s="24"/>
      <c r="S101" s="38"/>
      <c r="T101" s="18"/>
    </row>
    <row r="102" s="1" customFormat="1" ht="56" customHeight="1" spans="1:20">
      <c r="A102" s="8">
        <f>MAX($A$5:A101)+1</f>
        <v>17</v>
      </c>
      <c r="B102" s="8" t="s">
        <v>122</v>
      </c>
      <c r="C102" s="8" t="s">
        <v>123</v>
      </c>
      <c r="D102" s="10" t="s">
        <v>29</v>
      </c>
      <c r="E102" s="11" t="s">
        <v>83</v>
      </c>
      <c r="F102" s="8" t="s">
        <v>72</v>
      </c>
      <c r="G102" s="12" t="s">
        <v>124</v>
      </c>
      <c r="H102" s="12" t="s">
        <v>125</v>
      </c>
      <c r="I102" s="22" t="s">
        <v>34</v>
      </c>
      <c r="J102" s="8"/>
      <c r="K102" s="8"/>
      <c r="L102" s="8" t="s">
        <v>102</v>
      </c>
      <c r="M102" s="23" t="s">
        <v>43</v>
      </c>
      <c r="N102" s="23" t="s">
        <v>37</v>
      </c>
      <c r="O102" s="24">
        <v>95.53</v>
      </c>
      <c r="P102" s="24">
        <v>77.2506</v>
      </c>
      <c r="Q102" s="24"/>
      <c r="R102" s="24"/>
      <c r="S102" s="38"/>
      <c r="T102" s="11" t="s">
        <v>83</v>
      </c>
    </row>
    <row r="103" s="1" customFormat="1" ht="56" customHeight="1" spans="1:20">
      <c r="A103" s="13"/>
      <c r="B103" s="13"/>
      <c r="C103" s="13"/>
      <c r="D103" s="14"/>
      <c r="E103" s="15"/>
      <c r="F103" s="13"/>
      <c r="G103" s="16"/>
      <c r="H103" s="16"/>
      <c r="I103" s="34"/>
      <c r="J103" s="13"/>
      <c r="K103" s="13"/>
      <c r="L103" s="13"/>
      <c r="M103" s="23" t="s">
        <v>126</v>
      </c>
      <c r="N103" s="23" t="s">
        <v>127</v>
      </c>
      <c r="O103" s="24"/>
      <c r="P103" s="24">
        <v>3.950951</v>
      </c>
      <c r="Q103" s="24"/>
      <c r="R103" s="24"/>
      <c r="S103" s="38"/>
      <c r="T103" s="15"/>
    </row>
    <row r="104" s="1" customFormat="1" ht="25" customHeight="1" spans="1:20">
      <c r="A104" s="13"/>
      <c r="B104" s="13"/>
      <c r="C104" s="13"/>
      <c r="D104" s="14"/>
      <c r="E104" s="15"/>
      <c r="F104" s="13"/>
      <c r="G104" s="16"/>
      <c r="H104" s="16"/>
      <c r="I104" s="34"/>
      <c r="J104" s="13"/>
      <c r="K104" s="13"/>
      <c r="L104" s="13"/>
      <c r="M104" s="8" t="s">
        <v>38</v>
      </c>
      <c r="N104" s="8" t="s">
        <v>103</v>
      </c>
      <c r="O104" s="24"/>
      <c r="P104" s="26">
        <v>14.328449</v>
      </c>
      <c r="Q104" s="24"/>
      <c r="R104" s="24"/>
      <c r="S104" s="38"/>
      <c r="T104" s="15"/>
    </row>
    <row r="105" s="1" customFormat="1" ht="25" customHeight="1" spans="1:20">
      <c r="A105" s="13"/>
      <c r="B105" s="13"/>
      <c r="C105" s="13"/>
      <c r="D105" s="14"/>
      <c r="E105" s="15"/>
      <c r="F105" s="13"/>
      <c r="G105" s="16"/>
      <c r="H105" s="16"/>
      <c r="I105" s="34"/>
      <c r="J105" s="13"/>
      <c r="K105" s="13"/>
      <c r="L105" s="13"/>
      <c r="M105" s="13"/>
      <c r="N105" s="13"/>
      <c r="O105" s="24"/>
      <c r="P105" s="27"/>
      <c r="Q105" s="24"/>
      <c r="R105" s="24"/>
      <c r="S105" s="38"/>
      <c r="T105" s="15"/>
    </row>
    <row r="106" s="1" customFormat="1" ht="25" customHeight="1" spans="1:20">
      <c r="A106" s="13"/>
      <c r="B106" s="13"/>
      <c r="C106" s="13"/>
      <c r="D106" s="14"/>
      <c r="E106" s="15"/>
      <c r="F106" s="13"/>
      <c r="G106" s="16"/>
      <c r="H106" s="16"/>
      <c r="I106" s="34"/>
      <c r="J106" s="13"/>
      <c r="K106" s="13"/>
      <c r="L106" s="13"/>
      <c r="M106" s="13"/>
      <c r="N106" s="13"/>
      <c r="O106" s="24"/>
      <c r="P106" s="27"/>
      <c r="Q106" s="24"/>
      <c r="R106" s="24"/>
      <c r="S106" s="38"/>
      <c r="T106" s="15"/>
    </row>
    <row r="107" s="1" customFormat="1" ht="25" customHeight="1" spans="1:20">
      <c r="A107" s="9"/>
      <c r="B107" s="9"/>
      <c r="C107" s="9"/>
      <c r="D107" s="17"/>
      <c r="E107" s="18"/>
      <c r="F107" s="9"/>
      <c r="G107" s="19"/>
      <c r="H107" s="19"/>
      <c r="I107" s="35"/>
      <c r="J107" s="9"/>
      <c r="K107" s="9"/>
      <c r="L107" s="9"/>
      <c r="M107" s="9"/>
      <c r="N107" s="9"/>
      <c r="O107" s="24"/>
      <c r="P107" s="29"/>
      <c r="Q107" s="24"/>
      <c r="R107" s="24"/>
      <c r="S107" s="38"/>
      <c r="T107" s="18"/>
    </row>
    <row r="108" s="1" customFormat="1" ht="56" customHeight="1" spans="1:20">
      <c r="A108" s="8">
        <f>MAX($A$5:A107)+1</f>
        <v>18</v>
      </c>
      <c r="B108" s="8" t="s">
        <v>122</v>
      </c>
      <c r="C108" s="8" t="s">
        <v>128</v>
      </c>
      <c r="D108" s="10" t="s">
        <v>29</v>
      </c>
      <c r="E108" s="11" t="s">
        <v>83</v>
      </c>
      <c r="F108" s="8" t="s">
        <v>129</v>
      </c>
      <c r="G108" s="12" t="s">
        <v>130</v>
      </c>
      <c r="H108" s="12" t="s">
        <v>131</v>
      </c>
      <c r="I108" s="22" t="s">
        <v>34</v>
      </c>
      <c r="J108" s="8"/>
      <c r="K108" s="8"/>
      <c r="L108" s="8" t="s">
        <v>102</v>
      </c>
      <c r="M108" s="23" t="s">
        <v>43</v>
      </c>
      <c r="N108" s="23" t="s">
        <v>37</v>
      </c>
      <c r="O108" s="24">
        <v>167.65</v>
      </c>
      <c r="P108" s="24">
        <f>140+12.66726</f>
        <v>152.66726</v>
      </c>
      <c r="Q108" s="24"/>
      <c r="R108" s="24"/>
      <c r="S108" s="38"/>
      <c r="T108" s="11" t="s">
        <v>83</v>
      </c>
    </row>
    <row r="109" s="1" customFormat="1" ht="30" customHeight="1" spans="1:20">
      <c r="A109" s="13"/>
      <c r="B109" s="13"/>
      <c r="C109" s="13"/>
      <c r="D109" s="14"/>
      <c r="E109" s="15"/>
      <c r="F109" s="13"/>
      <c r="G109" s="16"/>
      <c r="H109" s="16"/>
      <c r="I109" s="34"/>
      <c r="J109" s="13"/>
      <c r="K109" s="13"/>
      <c r="L109" s="13"/>
      <c r="M109" s="8" t="s">
        <v>75</v>
      </c>
      <c r="N109" s="8" t="s">
        <v>76</v>
      </c>
      <c r="O109" s="24"/>
      <c r="P109" s="26">
        <f>27.65-12.66726</f>
        <v>14.98274</v>
      </c>
      <c r="Q109" s="24"/>
      <c r="R109" s="24"/>
      <c r="S109" s="38"/>
      <c r="T109" s="15"/>
    </row>
    <row r="110" s="1" customFormat="1" ht="30" customHeight="1" spans="1:20">
      <c r="A110" s="13"/>
      <c r="B110" s="13"/>
      <c r="C110" s="13"/>
      <c r="D110" s="14"/>
      <c r="E110" s="15"/>
      <c r="F110" s="13"/>
      <c r="G110" s="16"/>
      <c r="H110" s="16"/>
      <c r="I110" s="34"/>
      <c r="J110" s="13"/>
      <c r="K110" s="13"/>
      <c r="L110" s="13"/>
      <c r="M110" s="13"/>
      <c r="N110" s="13"/>
      <c r="O110" s="24"/>
      <c r="P110" s="27"/>
      <c r="Q110" s="24"/>
      <c r="R110" s="24"/>
      <c r="S110" s="38"/>
      <c r="T110" s="15"/>
    </row>
    <row r="111" s="1" customFormat="1" ht="30" customHeight="1" spans="1:20">
      <c r="A111" s="13"/>
      <c r="B111" s="13"/>
      <c r="C111" s="13"/>
      <c r="D111" s="14"/>
      <c r="E111" s="15"/>
      <c r="F111" s="13"/>
      <c r="G111" s="16"/>
      <c r="H111" s="16"/>
      <c r="I111" s="34"/>
      <c r="J111" s="13"/>
      <c r="K111" s="13"/>
      <c r="L111" s="13"/>
      <c r="M111" s="13"/>
      <c r="N111" s="13"/>
      <c r="O111" s="24"/>
      <c r="P111" s="27"/>
      <c r="Q111" s="24"/>
      <c r="R111" s="24"/>
      <c r="S111" s="38"/>
      <c r="T111" s="15"/>
    </row>
    <row r="112" s="1" customFormat="1" ht="30" customHeight="1" spans="1:20">
      <c r="A112" s="13"/>
      <c r="B112" s="13"/>
      <c r="C112" s="13"/>
      <c r="D112" s="14"/>
      <c r="E112" s="15"/>
      <c r="F112" s="13"/>
      <c r="G112" s="16"/>
      <c r="H112" s="16"/>
      <c r="I112" s="34"/>
      <c r="J112" s="13"/>
      <c r="K112" s="13"/>
      <c r="L112" s="13"/>
      <c r="M112" s="13"/>
      <c r="N112" s="13"/>
      <c r="O112" s="24"/>
      <c r="P112" s="27"/>
      <c r="Q112" s="24"/>
      <c r="R112" s="24"/>
      <c r="S112" s="38"/>
      <c r="T112" s="15"/>
    </row>
    <row r="113" s="1" customFormat="1" ht="30" customHeight="1" spans="1:20">
      <c r="A113" s="9"/>
      <c r="B113" s="9"/>
      <c r="C113" s="9"/>
      <c r="D113" s="17"/>
      <c r="E113" s="18"/>
      <c r="F113" s="9"/>
      <c r="G113" s="19"/>
      <c r="H113" s="19"/>
      <c r="I113" s="35"/>
      <c r="J113" s="9"/>
      <c r="K113" s="9"/>
      <c r="L113" s="9"/>
      <c r="M113" s="9"/>
      <c r="N113" s="9"/>
      <c r="O113" s="24"/>
      <c r="P113" s="29"/>
      <c r="Q113" s="24"/>
      <c r="R113" s="24"/>
      <c r="S113" s="38"/>
      <c r="T113" s="18"/>
    </row>
    <row r="114" s="1" customFormat="1" ht="59" customHeight="1" spans="1:20">
      <c r="A114" s="8">
        <f>MAX($A$5:A113)+1</f>
        <v>19</v>
      </c>
      <c r="B114" s="8" t="s">
        <v>132</v>
      </c>
      <c r="C114" s="8" t="s">
        <v>133</v>
      </c>
      <c r="D114" s="10" t="s">
        <v>134</v>
      </c>
      <c r="E114" s="11" t="s">
        <v>98</v>
      </c>
      <c r="F114" s="8" t="s">
        <v>99</v>
      </c>
      <c r="G114" s="12" t="s">
        <v>135</v>
      </c>
      <c r="H114" s="12" t="s">
        <v>136</v>
      </c>
      <c r="I114" s="22" t="s">
        <v>34</v>
      </c>
      <c r="J114" s="8"/>
      <c r="K114" s="8"/>
      <c r="L114" s="8" t="s">
        <v>102</v>
      </c>
      <c r="M114" s="23" t="s">
        <v>36</v>
      </c>
      <c r="N114" s="23" t="s">
        <v>37</v>
      </c>
      <c r="O114" s="24">
        <v>350</v>
      </c>
      <c r="P114" s="24">
        <v>270</v>
      </c>
      <c r="Q114" s="24"/>
      <c r="R114" s="24"/>
      <c r="S114" s="38"/>
      <c r="T114" s="11" t="s">
        <v>98</v>
      </c>
    </row>
    <row r="115" s="1" customFormat="1" ht="22" customHeight="1" spans="1:20">
      <c r="A115" s="13"/>
      <c r="B115" s="13"/>
      <c r="C115" s="13"/>
      <c r="D115" s="14"/>
      <c r="E115" s="15"/>
      <c r="F115" s="13"/>
      <c r="G115" s="16"/>
      <c r="H115" s="16"/>
      <c r="I115" s="34"/>
      <c r="J115" s="13"/>
      <c r="K115" s="13"/>
      <c r="L115" s="13"/>
      <c r="M115" s="8" t="s">
        <v>75</v>
      </c>
      <c r="N115" s="8" t="s">
        <v>76</v>
      </c>
      <c r="O115" s="24"/>
      <c r="P115" s="26">
        <v>80</v>
      </c>
      <c r="Q115" s="24"/>
      <c r="R115" s="24"/>
      <c r="S115" s="38"/>
      <c r="T115" s="15"/>
    </row>
    <row r="116" s="1" customFormat="1" ht="22" customHeight="1" spans="1:20">
      <c r="A116" s="13"/>
      <c r="B116" s="13"/>
      <c r="C116" s="13"/>
      <c r="D116" s="14"/>
      <c r="E116" s="15"/>
      <c r="F116" s="13"/>
      <c r="G116" s="16"/>
      <c r="H116" s="16"/>
      <c r="I116" s="34"/>
      <c r="J116" s="13"/>
      <c r="K116" s="13"/>
      <c r="L116" s="13"/>
      <c r="M116" s="13"/>
      <c r="N116" s="13"/>
      <c r="O116" s="24"/>
      <c r="P116" s="27"/>
      <c r="Q116" s="24"/>
      <c r="R116" s="24"/>
      <c r="S116" s="38"/>
      <c r="T116" s="15"/>
    </row>
    <row r="117" s="1" customFormat="1" ht="22" customHeight="1" spans="1:20">
      <c r="A117" s="13"/>
      <c r="B117" s="13"/>
      <c r="C117" s="13"/>
      <c r="D117" s="14"/>
      <c r="E117" s="15"/>
      <c r="F117" s="13"/>
      <c r="G117" s="16"/>
      <c r="H117" s="16"/>
      <c r="I117" s="34"/>
      <c r="J117" s="13"/>
      <c r="K117" s="13"/>
      <c r="L117" s="13"/>
      <c r="M117" s="13"/>
      <c r="N117" s="13"/>
      <c r="O117" s="24"/>
      <c r="P117" s="27"/>
      <c r="Q117" s="24"/>
      <c r="R117" s="24"/>
      <c r="S117" s="38"/>
      <c r="T117" s="15"/>
    </row>
    <row r="118" s="1" customFormat="1" ht="22" customHeight="1" spans="1:20">
      <c r="A118" s="13"/>
      <c r="B118" s="13"/>
      <c r="C118" s="13"/>
      <c r="D118" s="14"/>
      <c r="E118" s="15"/>
      <c r="F118" s="13"/>
      <c r="G118" s="16"/>
      <c r="H118" s="16"/>
      <c r="I118" s="34"/>
      <c r="J118" s="13"/>
      <c r="K118" s="13"/>
      <c r="L118" s="13"/>
      <c r="M118" s="13"/>
      <c r="N118" s="13"/>
      <c r="O118" s="24"/>
      <c r="P118" s="27"/>
      <c r="Q118" s="24"/>
      <c r="R118" s="24"/>
      <c r="S118" s="38"/>
      <c r="T118" s="15"/>
    </row>
    <row r="119" s="1" customFormat="1" ht="22" customHeight="1" spans="1:20">
      <c r="A119" s="9"/>
      <c r="B119" s="9"/>
      <c r="C119" s="9"/>
      <c r="D119" s="17"/>
      <c r="E119" s="18"/>
      <c r="F119" s="9"/>
      <c r="G119" s="19"/>
      <c r="H119" s="19"/>
      <c r="I119" s="35"/>
      <c r="J119" s="9"/>
      <c r="K119" s="9"/>
      <c r="L119" s="9"/>
      <c r="M119" s="9"/>
      <c r="N119" s="9"/>
      <c r="O119" s="24"/>
      <c r="P119" s="29"/>
      <c r="Q119" s="24"/>
      <c r="R119" s="24"/>
      <c r="S119" s="38"/>
      <c r="T119" s="18"/>
    </row>
    <row r="120" s="1" customFormat="1" ht="56" customHeight="1" spans="1:20">
      <c r="A120" s="8">
        <f>MAX($A$5:A119)+1</f>
        <v>20</v>
      </c>
      <c r="B120" s="8" t="s">
        <v>137</v>
      </c>
      <c r="C120" s="8" t="s">
        <v>138</v>
      </c>
      <c r="D120" s="10" t="s">
        <v>70</v>
      </c>
      <c r="E120" s="11" t="s">
        <v>98</v>
      </c>
      <c r="F120" s="8" t="s">
        <v>106</v>
      </c>
      <c r="G120" s="12" t="s">
        <v>139</v>
      </c>
      <c r="H120" s="12" t="s">
        <v>140</v>
      </c>
      <c r="I120" s="22" t="s">
        <v>34</v>
      </c>
      <c r="J120" s="8"/>
      <c r="K120" s="8"/>
      <c r="L120" s="8" t="s">
        <v>102</v>
      </c>
      <c r="M120" s="23" t="s">
        <v>43</v>
      </c>
      <c r="N120" s="23" t="s">
        <v>37</v>
      </c>
      <c r="O120" s="24">
        <v>1500</v>
      </c>
      <c r="P120" s="24">
        <f>1350-12.66726</f>
        <v>1337.33274</v>
      </c>
      <c r="Q120" s="24"/>
      <c r="R120" s="24"/>
      <c r="S120" s="38"/>
      <c r="T120" s="11" t="s">
        <v>98</v>
      </c>
    </row>
    <row r="121" s="1" customFormat="1" ht="37" customHeight="1" spans="1:20">
      <c r="A121" s="13"/>
      <c r="B121" s="13"/>
      <c r="C121" s="13"/>
      <c r="D121" s="14"/>
      <c r="E121" s="15"/>
      <c r="F121" s="13"/>
      <c r="G121" s="16"/>
      <c r="H121" s="16"/>
      <c r="I121" s="34"/>
      <c r="J121" s="13"/>
      <c r="K121" s="13"/>
      <c r="L121" s="13"/>
      <c r="M121" s="8" t="s">
        <v>75</v>
      </c>
      <c r="N121" s="8" t="s">
        <v>76</v>
      </c>
      <c r="O121" s="24"/>
      <c r="P121" s="26">
        <f>150+12.66726</f>
        <v>162.66726</v>
      </c>
      <c r="Q121" s="24"/>
      <c r="R121" s="24"/>
      <c r="S121" s="38"/>
      <c r="T121" s="15"/>
    </row>
    <row r="122" s="1" customFormat="1" ht="37" customHeight="1" spans="1:20">
      <c r="A122" s="13"/>
      <c r="B122" s="13"/>
      <c r="C122" s="13"/>
      <c r="D122" s="14"/>
      <c r="E122" s="15"/>
      <c r="F122" s="13"/>
      <c r="G122" s="16"/>
      <c r="H122" s="16"/>
      <c r="I122" s="34"/>
      <c r="J122" s="13"/>
      <c r="K122" s="13"/>
      <c r="L122" s="13"/>
      <c r="M122" s="13"/>
      <c r="N122" s="13"/>
      <c r="O122" s="24"/>
      <c r="P122" s="27"/>
      <c r="Q122" s="24"/>
      <c r="R122" s="24"/>
      <c r="S122" s="38"/>
      <c r="T122" s="15"/>
    </row>
    <row r="123" s="1" customFormat="1" ht="37" customHeight="1" spans="1:20">
      <c r="A123" s="13"/>
      <c r="B123" s="13"/>
      <c r="C123" s="13"/>
      <c r="D123" s="14"/>
      <c r="E123" s="15"/>
      <c r="F123" s="13"/>
      <c r="G123" s="16"/>
      <c r="H123" s="16"/>
      <c r="I123" s="34"/>
      <c r="J123" s="13"/>
      <c r="K123" s="13"/>
      <c r="L123" s="13"/>
      <c r="M123" s="13"/>
      <c r="N123" s="13"/>
      <c r="O123" s="24"/>
      <c r="P123" s="27"/>
      <c r="Q123" s="24"/>
      <c r="R123" s="24"/>
      <c r="S123" s="38"/>
      <c r="T123" s="15"/>
    </row>
    <row r="124" s="1" customFormat="1" ht="37" customHeight="1" spans="1:20">
      <c r="A124" s="13"/>
      <c r="B124" s="13"/>
      <c r="C124" s="13"/>
      <c r="D124" s="14"/>
      <c r="E124" s="15"/>
      <c r="F124" s="13"/>
      <c r="G124" s="16"/>
      <c r="H124" s="16"/>
      <c r="I124" s="34"/>
      <c r="J124" s="13"/>
      <c r="K124" s="13"/>
      <c r="L124" s="13"/>
      <c r="M124" s="13"/>
      <c r="N124" s="13"/>
      <c r="O124" s="24"/>
      <c r="P124" s="27"/>
      <c r="Q124" s="24"/>
      <c r="R124" s="24"/>
      <c r="S124" s="38"/>
      <c r="T124" s="15"/>
    </row>
    <row r="125" s="1" customFormat="1" ht="37" customHeight="1" spans="1:20">
      <c r="A125" s="9"/>
      <c r="B125" s="9"/>
      <c r="C125" s="9"/>
      <c r="D125" s="17"/>
      <c r="E125" s="18"/>
      <c r="F125" s="9"/>
      <c r="G125" s="19"/>
      <c r="H125" s="19"/>
      <c r="I125" s="35"/>
      <c r="J125" s="9"/>
      <c r="K125" s="9"/>
      <c r="L125" s="9"/>
      <c r="M125" s="9"/>
      <c r="N125" s="9"/>
      <c r="O125" s="24"/>
      <c r="P125" s="29"/>
      <c r="Q125" s="24"/>
      <c r="R125" s="24"/>
      <c r="S125" s="38"/>
      <c r="T125" s="18"/>
    </row>
    <row r="126" s="1" customFormat="1" ht="30" customHeight="1" spans="1:20">
      <c r="A126" s="8">
        <f>MAX($A$5:A125)+1</f>
        <v>21</v>
      </c>
      <c r="B126" s="8" t="s">
        <v>141</v>
      </c>
      <c r="C126" s="8" t="s">
        <v>142</v>
      </c>
      <c r="D126" s="10" t="s">
        <v>70</v>
      </c>
      <c r="E126" s="11" t="s">
        <v>98</v>
      </c>
      <c r="F126" s="8" t="s">
        <v>106</v>
      </c>
      <c r="G126" s="12" t="s">
        <v>143</v>
      </c>
      <c r="H126" s="12" t="s">
        <v>144</v>
      </c>
      <c r="I126" s="22" t="s">
        <v>34</v>
      </c>
      <c r="J126" s="8"/>
      <c r="K126" s="8"/>
      <c r="L126" s="8" t="s">
        <v>102</v>
      </c>
      <c r="M126" s="8" t="s">
        <v>43</v>
      </c>
      <c r="N126" s="8" t="s">
        <v>37</v>
      </c>
      <c r="O126" s="24">
        <v>1600</v>
      </c>
      <c r="P126" s="26">
        <v>1600</v>
      </c>
      <c r="Q126" s="24"/>
      <c r="R126" s="24"/>
      <c r="S126" s="38"/>
      <c r="T126" s="11" t="s">
        <v>98</v>
      </c>
    </row>
    <row r="127" s="1" customFormat="1" ht="30" customHeight="1" spans="1:20">
      <c r="A127" s="13"/>
      <c r="B127" s="13"/>
      <c r="C127" s="13"/>
      <c r="D127" s="14"/>
      <c r="E127" s="15"/>
      <c r="F127" s="13"/>
      <c r="G127" s="16"/>
      <c r="H127" s="16"/>
      <c r="I127" s="34"/>
      <c r="J127" s="13"/>
      <c r="K127" s="13"/>
      <c r="L127" s="13"/>
      <c r="M127" s="13"/>
      <c r="N127" s="13"/>
      <c r="O127" s="24"/>
      <c r="P127" s="27"/>
      <c r="Q127" s="24"/>
      <c r="R127" s="24"/>
      <c r="S127" s="38"/>
      <c r="T127" s="15"/>
    </row>
    <row r="128" s="1" customFormat="1" ht="30" customHeight="1" spans="1:20">
      <c r="A128" s="13"/>
      <c r="B128" s="13"/>
      <c r="C128" s="13"/>
      <c r="D128" s="14"/>
      <c r="E128" s="15"/>
      <c r="F128" s="13"/>
      <c r="G128" s="16"/>
      <c r="H128" s="16"/>
      <c r="I128" s="34"/>
      <c r="J128" s="13"/>
      <c r="K128" s="13"/>
      <c r="L128" s="13"/>
      <c r="M128" s="13"/>
      <c r="N128" s="13"/>
      <c r="O128" s="24"/>
      <c r="P128" s="27"/>
      <c r="Q128" s="24"/>
      <c r="R128" s="24"/>
      <c r="S128" s="38"/>
      <c r="T128" s="15"/>
    </row>
    <row r="129" s="1" customFormat="1" ht="30" customHeight="1" spans="1:20">
      <c r="A129" s="13"/>
      <c r="B129" s="13"/>
      <c r="C129" s="13"/>
      <c r="D129" s="14"/>
      <c r="E129" s="15"/>
      <c r="F129" s="13"/>
      <c r="G129" s="16"/>
      <c r="H129" s="16"/>
      <c r="I129" s="34"/>
      <c r="J129" s="13"/>
      <c r="K129" s="13"/>
      <c r="L129" s="13"/>
      <c r="M129" s="13"/>
      <c r="N129" s="13"/>
      <c r="O129" s="24"/>
      <c r="P129" s="27"/>
      <c r="Q129" s="24"/>
      <c r="R129" s="24"/>
      <c r="S129" s="38"/>
      <c r="T129" s="15"/>
    </row>
    <row r="130" s="1" customFormat="1" ht="30" customHeight="1" spans="1:20">
      <c r="A130" s="13"/>
      <c r="B130" s="13"/>
      <c r="C130" s="13"/>
      <c r="D130" s="14"/>
      <c r="E130" s="15"/>
      <c r="F130" s="13"/>
      <c r="G130" s="16"/>
      <c r="H130" s="16"/>
      <c r="I130" s="34"/>
      <c r="J130" s="13"/>
      <c r="K130" s="13"/>
      <c r="L130" s="13"/>
      <c r="M130" s="13"/>
      <c r="N130" s="13"/>
      <c r="O130" s="24"/>
      <c r="P130" s="27"/>
      <c r="Q130" s="24"/>
      <c r="R130" s="24"/>
      <c r="S130" s="38"/>
      <c r="T130" s="15"/>
    </row>
    <row r="131" s="1" customFormat="1" ht="30" customHeight="1" spans="1:20">
      <c r="A131" s="9"/>
      <c r="B131" s="9"/>
      <c r="C131" s="9"/>
      <c r="D131" s="17"/>
      <c r="E131" s="18"/>
      <c r="F131" s="9"/>
      <c r="G131" s="19"/>
      <c r="H131" s="19"/>
      <c r="I131" s="35"/>
      <c r="J131" s="9"/>
      <c r="K131" s="9"/>
      <c r="L131" s="9"/>
      <c r="M131" s="9"/>
      <c r="N131" s="9"/>
      <c r="O131" s="24"/>
      <c r="P131" s="29"/>
      <c r="Q131" s="24"/>
      <c r="R131" s="24"/>
      <c r="S131" s="38"/>
      <c r="T131" s="18"/>
    </row>
    <row r="132" s="1" customFormat="1" ht="56" customHeight="1" spans="1:20">
      <c r="A132" s="8">
        <f>MAX($A$5:A131)+1</f>
        <v>22</v>
      </c>
      <c r="B132" s="8" t="s">
        <v>145</v>
      </c>
      <c r="C132" s="8" t="s">
        <v>105</v>
      </c>
      <c r="D132" s="10" t="s">
        <v>70</v>
      </c>
      <c r="E132" s="11" t="s">
        <v>98</v>
      </c>
      <c r="F132" s="8" t="s">
        <v>129</v>
      </c>
      <c r="G132" s="12" t="s">
        <v>146</v>
      </c>
      <c r="H132" s="12" t="s">
        <v>147</v>
      </c>
      <c r="I132" s="22" t="s">
        <v>34</v>
      </c>
      <c r="J132" s="8"/>
      <c r="K132" s="8"/>
      <c r="L132" s="8" t="s">
        <v>102</v>
      </c>
      <c r="M132" s="23" t="s">
        <v>43</v>
      </c>
      <c r="N132" s="23" t="s">
        <v>37</v>
      </c>
      <c r="O132" s="24">
        <v>389.11</v>
      </c>
      <c r="P132" s="24">
        <v>330</v>
      </c>
      <c r="Q132" s="24"/>
      <c r="R132" s="24"/>
      <c r="S132" s="38"/>
      <c r="T132" s="11" t="s">
        <v>98</v>
      </c>
    </row>
    <row r="133" s="1" customFormat="1" ht="30" customHeight="1" spans="1:20">
      <c r="A133" s="13"/>
      <c r="B133" s="13"/>
      <c r="C133" s="13"/>
      <c r="D133" s="14"/>
      <c r="E133" s="15"/>
      <c r="F133" s="13"/>
      <c r="G133" s="16"/>
      <c r="H133" s="16"/>
      <c r="I133" s="34"/>
      <c r="J133" s="13"/>
      <c r="K133" s="13"/>
      <c r="L133" s="13"/>
      <c r="M133" s="8" t="s">
        <v>75</v>
      </c>
      <c r="N133" s="8" t="s">
        <v>76</v>
      </c>
      <c r="O133" s="24"/>
      <c r="P133" s="26">
        <v>59.11</v>
      </c>
      <c r="Q133" s="24"/>
      <c r="R133" s="24"/>
      <c r="S133" s="38"/>
      <c r="T133" s="15"/>
    </row>
    <row r="134" s="1" customFormat="1" ht="30" customHeight="1" spans="1:20">
      <c r="A134" s="13"/>
      <c r="B134" s="13"/>
      <c r="C134" s="13"/>
      <c r="D134" s="14"/>
      <c r="E134" s="15"/>
      <c r="F134" s="13"/>
      <c r="G134" s="16"/>
      <c r="H134" s="16"/>
      <c r="I134" s="34"/>
      <c r="J134" s="13"/>
      <c r="K134" s="13"/>
      <c r="L134" s="13"/>
      <c r="M134" s="13"/>
      <c r="N134" s="13"/>
      <c r="O134" s="24"/>
      <c r="P134" s="27"/>
      <c r="Q134" s="24"/>
      <c r="R134" s="24"/>
      <c r="S134" s="38"/>
      <c r="T134" s="15"/>
    </row>
    <row r="135" s="1" customFormat="1" ht="30" customHeight="1" spans="1:20">
      <c r="A135" s="13"/>
      <c r="B135" s="13"/>
      <c r="C135" s="13"/>
      <c r="D135" s="14"/>
      <c r="E135" s="15"/>
      <c r="F135" s="13"/>
      <c r="G135" s="16"/>
      <c r="H135" s="16"/>
      <c r="I135" s="34"/>
      <c r="J135" s="13"/>
      <c r="K135" s="13"/>
      <c r="L135" s="13"/>
      <c r="M135" s="13"/>
      <c r="N135" s="13"/>
      <c r="O135" s="24"/>
      <c r="P135" s="27"/>
      <c r="Q135" s="24"/>
      <c r="R135" s="24"/>
      <c r="S135" s="38"/>
      <c r="T135" s="15"/>
    </row>
    <row r="136" s="1" customFormat="1" ht="30" customHeight="1" spans="1:20">
      <c r="A136" s="13"/>
      <c r="B136" s="13"/>
      <c r="C136" s="13"/>
      <c r="D136" s="14"/>
      <c r="E136" s="15"/>
      <c r="F136" s="13"/>
      <c r="G136" s="16"/>
      <c r="H136" s="16"/>
      <c r="I136" s="34"/>
      <c r="J136" s="13"/>
      <c r="K136" s="13"/>
      <c r="L136" s="13"/>
      <c r="M136" s="13"/>
      <c r="N136" s="13"/>
      <c r="O136" s="24"/>
      <c r="P136" s="27"/>
      <c r="Q136" s="24"/>
      <c r="R136" s="24"/>
      <c r="S136" s="38"/>
      <c r="T136" s="15"/>
    </row>
    <row r="137" s="1" customFormat="1" ht="30" customHeight="1" spans="1:20">
      <c r="A137" s="9"/>
      <c r="B137" s="9"/>
      <c r="C137" s="9"/>
      <c r="D137" s="17"/>
      <c r="E137" s="18"/>
      <c r="F137" s="9"/>
      <c r="G137" s="19"/>
      <c r="H137" s="19"/>
      <c r="I137" s="35"/>
      <c r="J137" s="9"/>
      <c r="K137" s="9"/>
      <c r="L137" s="9"/>
      <c r="M137" s="9"/>
      <c r="N137" s="9"/>
      <c r="O137" s="24"/>
      <c r="P137" s="29"/>
      <c r="Q137" s="24"/>
      <c r="R137" s="24"/>
      <c r="S137" s="38"/>
      <c r="T137" s="18"/>
    </row>
    <row r="138" s="1" customFormat="1" ht="56" customHeight="1" spans="1:20">
      <c r="A138" s="8">
        <f>MAX($A$5:A137)+1</f>
        <v>23</v>
      </c>
      <c r="B138" s="8" t="s">
        <v>148</v>
      </c>
      <c r="C138" s="8" t="s">
        <v>149</v>
      </c>
      <c r="D138" s="10" t="s">
        <v>62</v>
      </c>
      <c r="E138" s="11" t="s">
        <v>63</v>
      </c>
      <c r="F138" s="8" t="s">
        <v>150</v>
      </c>
      <c r="G138" s="12" t="s">
        <v>151</v>
      </c>
      <c r="H138" s="12" t="s">
        <v>152</v>
      </c>
      <c r="I138" s="22" t="s">
        <v>34</v>
      </c>
      <c r="J138" s="8"/>
      <c r="K138" s="8"/>
      <c r="L138" s="8" t="s">
        <v>153</v>
      </c>
      <c r="M138" s="23" t="s">
        <v>43</v>
      </c>
      <c r="N138" s="23" t="s">
        <v>37</v>
      </c>
      <c r="O138" s="24">
        <v>346.4</v>
      </c>
      <c r="P138" s="24">
        <v>330</v>
      </c>
      <c r="Q138" s="24"/>
      <c r="R138" s="24"/>
      <c r="S138" s="38"/>
      <c r="T138" s="11" t="s">
        <v>63</v>
      </c>
    </row>
    <row r="139" s="1" customFormat="1" ht="30" customHeight="1" spans="1:20">
      <c r="A139" s="13"/>
      <c r="B139" s="13"/>
      <c r="C139" s="13"/>
      <c r="D139" s="14"/>
      <c r="E139" s="15"/>
      <c r="F139" s="13"/>
      <c r="G139" s="16"/>
      <c r="H139" s="16"/>
      <c r="I139" s="34"/>
      <c r="J139" s="13"/>
      <c r="K139" s="13"/>
      <c r="L139" s="13"/>
      <c r="M139" s="8" t="s">
        <v>56</v>
      </c>
      <c r="N139" s="8" t="s">
        <v>154</v>
      </c>
      <c r="O139" s="24"/>
      <c r="P139" s="26">
        <v>16.4</v>
      </c>
      <c r="Q139" s="24"/>
      <c r="R139" s="24"/>
      <c r="S139" s="38"/>
      <c r="T139" s="15"/>
    </row>
    <row r="140" s="1" customFormat="1" ht="30" customHeight="1" spans="1:20">
      <c r="A140" s="13"/>
      <c r="B140" s="13"/>
      <c r="C140" s="13"/>
      <c r="D140" s="14"/>
      <c r="E140" s="15"/>
      <c r="F140" s="13"/>
      <c r="G140" s="16"/>
      <c r="H140" s="16"/>
      <c r="I140" s="34"/>
      <c r="J140" s="13"/>
      <c r="K140" s="13"/>
      <c r="L140" s="13"/>
      <c r="M140" s="13"/>
      <c r="N140" s="13"/>
      <c r="O140" s="24"/>
      <c r="P140" s="27"/>
      <c r="Q140" s="24"/>
      <c r="R140" s="24"/>
      <c r="S140" s="38"/>
      <c r="T140" s="15"/>
    </row>
    <row r="141" s="1" customFormat="1" ht="30" customHeight="1" spans="1:20">
      <c r="A141" s="13"/>
      <c r="B141" s="13"/>
      <c r="C141" s="13"/>
      <c r="D141" s="14"/>
      <c r="E141" s="15"/>
      <c r="F141" s="13"/>
      <c r="G141" s="16"/>
      <c r="H141" s="16"/>
      <c r="I141" s="34"/>
      <c r="J141" s="13"/>
      <c r="K141" s="13"/>
      <c r="L141" s="13"/>
      <c r="M141" s="13"/>
      <c r="N141" s="13"/>
      <c r="O141" s="24"/>
      <c r="P141" s="27"/>
      <c r="Q141" s="24"/>
      <c r="R141" s="24"/>
      <c r="S141" s="38"/>
      <c r="T141" s="15"/>
    </row>
    <row r="142" s="1" customFormat="1" ht="30" customHeight="1" spans="1:20">
      <c r="A142" s="13"/>
      <c r="B142" s="13"/>
      <c r="C142" s="13"/>
      <c r="D142" s="14"/>
      <c r="E142" s="15"/>
      <c r="F142" s="13"/>
      <c r="G142" s="16"/>
      <c r="H142" s="16"/>
      <c r="I142" s="34"/>
      <c r="J142" s="13"/>
      <c r="K142" s="13"/>
      <c r="L142" s="13"/>
      <c r="M142" s="13"/>
      <c r="N142" s="13"/>
      <c r="O142" s="24"/>
      <c r="P142" s="27"/>
      <c r="Q142" s="24"/>
      <c r="R142" s="24"/>
      <c r="S142" s="38"/>
      <c r="T142" s="15"/>
    </row>
    <row r="143" s="1" customFormat="1" ht="30" customHeight="1" spans="1:20">
      <c r="A143" s="9"/>
      <c r="B143" s="9"/>
      <c r="C143" s="9"/>
      <c r="D143" s="17"/>
      <c r="E143" s="18"/>
      <c r="F143" s="9"/>
      <c r="G143" s="19"/>
      <c r="H143" s="19"/>
      <c r="I143" s="35"/>
      <c r="J143" s="9"/>
      <c r="K143" s="9"/>
      <c r="L143" s="9"/>
      <c r="M143" s="9"/>
      <c r="N143" s="9"/>
      <c r="O143" s="24"/>
      <c r="P143" s="29"/>
      <c r="Q143" s="24"/>
      <c r="R143" s="24"/>
      <c r="S143" s="38"/>
      <c r="T143" s="18"/>
    </row>
    <row r="144" s="1" customFormat="1" ht="56" customHeight="1" spans="1:20">
      <c r="A144" s="8">
        <f>MAX($A$5:A143)+1</f>
        <v>24</v>
      </c>
      <c r="B144" s="8" t="s">
        <v>155</v>
      </c>
      <c r="C144" s="8" t="s">
        <v>156</v>
      </c>
      <c r="D144" s="8" t="s">
        <v>45</v>
      </c>
      <c r="E144" s="8" t="s">
        <v>98</v>
      </c>
      <c r="F144" s="8" t="s">
        <v>150</v>
      </c>
      <c r="G144" s="8" t="s">
        <v>157</v>
      </c>
      <c r="H144" s="8" t="s">
        <v>158</v>
      </c>
      <c r="I144" s="8" t="s">
        <v>34</v>
      </c>
      <c r="J144" s="8"/>
      <c r="K144" s="8"/>
      <c r="L144" s="8" t="s">
        <v>153</v>
      </c>
      <c r="M144" s="23" t="s">
        <v>43</v>
      </c>
      <c r="N144" s="23" t="s">
        <v>37</v>
      </c>
      <c r="O144" s="8">
        <v>1107.83</v>
      </c>
      <c r="P144" s="21">
        <v>974.7494</v>
      </c>
      <c r="Q144" s="8"/>
      <c r="R144" s="8"/>
      <c r="S144" s="46"/>
      <c r="T144" s="8" t="s">
        <v>98</v>
      </c>
    </row>
    <row r="145" s="1" customFormat="1" ht="56" customHeight="1" spans="1:20">
      <c r="A145" s="13"/>
      <c r="B145" s="13"/>
      <c r="C145" s="13"/>
      <c r="D145" s="13"/>
      <c r="E145" s="13"/>
      <c r="F145" s="13"/>
      <c r="G145" s="13"/>
      <c r="H145" s="13"/>
      <c r="I145" s="13"/>
      <c r="J145" s="13"/>
      <c r="K145" s="13"/>
      <c r="L145" s="13"/>
      <c r="M145" s="23" t="s">
        <v>56</v>
      </c>
      <c r="N145" s="23" t="s">
        <v>154</v>
      </c>
      <c r="O145" s="13"/>
      <c r="P145" s="21">
        <v>113.70631</v>
      </c>
      <c r="Q145" s="13"/>
      <c r="R145" s="13"/>
      <c r="S145" s="47"/>
      <c r="T145" s="13"/>
    </row>
    <row r="146" s="1" customFormat="1" ht="56" customHeight="1" spans="1:20">
      <c r="A146" s="13"/>
      <c r="B146" s="13"/>
      <c r="C146" s="13"/>
      <c r="D146" s="13"/>
      <c r="E146" s="13"/>
      <c r="F146" s="13"/>
      <c r="G146" s="13"/>
      <c r="H146" s="13"/>
      <c r="I146" s="13"/>
      <c r="J146" s="13"/>
      <c r="K146" s="13"/>
      <c r="L146" s="13"/>
      <c r="M146" s="8" t="s">
        <v>38</v>
      </c>
      <c r="N146" s="8" t="s">
        <v>103</v>
      </c>
      <c r="O146" s="13"/>
      <c r="P146" s="8">
        <v>19.37429</v>
      </c>
      <c r="Q146" s="13"/>
      <c r="R146" s="13"/>
      <c r="S146" s="47"/>
      <c r="T146" s="13"/>
    </row>
    <row r="147" s="1" customFormat="1" ht="56" customHeight="1" spans="1:20">
      <c r="A147" s="13"/>
      <c r="B147" s="13"/>
      <c r="C147" s="13"/>
      <c r="D147" s="13"/>
      <c r="E147" s="13"/>
      <c r="F147" s="13"/>
      <c r="G147" s="13"/>
      <c r="H147" s="13"/>
      <c r="I147" s="13"/>
      <c r="J147" s="13"/>
      <c r="K147" s="13"/>
      <c r="L147" s="13"/>
      <c r="M147" s="13"/>
      <c r="N147" s="13"/>
      <c r="O147" s="13"/>
      <c r="P147" s="13"/>
      <c r="Q147" s="13"/>
      <c r="R147" s="13"/>
      <c r="S147" s="47"/>
      <c r="T147" s="13"/>
    </row>
    <row r="148" s="1" customFormat="1" ht="56" customHeight="1" spans="1:20">
      <c r="A148" s="13"/>
      <c r="B148" s="13"/>
      <c r="C148" s="13"/>
      <c r="D148" s="13"/>
      <c r="E148" s="13"/>
      <c r="F148" s="13"/>
      <c r="G148" s="13"/>
      <c r="H148" s="13"/>
      <c r="I148" s="13"/>
      <c r="J148" s="13"/>
      <c r="K148" s="13"/>
      <c r="L148" s="13"/>
      <c r="M148" s="13"/>
      <c r="N148" s="13"/>
      <c r="O148" s="13"/>
      <c r="P148" s="13"/>
      <c r="Q148" s="13"/>
      <c r="R148" s="13"/>
      <c r="S148" s="47"/>
      <c r="T148" s="13"/>
    </row>
    <row r="149" s="1" customFormat="1" ht="56" customHeight="1" spans="1:20">
      <c r="A149" s="9"/>
      <c r="B149" s="13"/>
      <c r="C149" s="13"/>
      <c r="D149" s="13"/>
      <c r="E149" s="13"/>
      <c r="F149" s="13"/>
      <c r="G149" s="13"/>
      <c r="H149" s="13"/>
      <c r="I149" s="13"/>
      <c r="J149" s="13"/>
      <c r="K149" s="13"/>
      <c r="L149" s="13"/>
      <c r="M149" s="9"/>
      <c r="N149" s="9"/>
      <c r="O149" s="13"/>
      <c r="P149" s="9"/>
      <c r="Q149" s="9"/>
      <c r="R149" s="13"/>
      <c r="S149" s="47"/>
      <c r="T149" s="13"/>
    </row>
    <row r="150" s="1" customFormat="1" ht="56" customHeight="1" spans="1:20">
      <c r="A150" s="8">
        <f>MAX($A$5:A149)+1</f>
        <v>25</v>
      </c>
      <c r="B150" s="8" t="s">
        <v>159</v>
      </c>
      <c r="C150" s="8" t="s">
        <v>160</v>
      </c>
      <c r="D150" s="8" t="s">
        <v>29</v>
      </c>
      <c r="E150" s="8" t="s">
        <v>83</v>
      </c>
      <c r="F150" s="8" t="s">
        <v>129</v>
      </c>
      <c r="G150" s="12" t="s">
        <v>161</v>
      </c>
      <c r="H150" s="12" t="s">
        <v>162</v>
      </c>
      <c r="I150" s="8" t="s">
        <v>34</v>
      </c>
      <c r="J150" s="8"/>
      <c r="K150" s="8"/>
      <c r="L150" s="8" t="s">
        <v>153</v>
      </c>
      <c r="M150" s="23" t="s">
        <v>43</v>
      </c>
      <c r="N150" s="23" t="s">
        <v>37</v>
      </c>
      <c r="O150" s="8">
        <v>62.18</v>
      </c>
      <c r="P150" s="21">
        <v>30</v>
      </c>
      <c r="Q150" s="8"/>
      <c r="R150" s="8"/>
      <c r="S150" s="46"/>
      <c r="T150" s="8" t="s">
        <v>83</v>
      </c>
    </row>
    <row r="151" s="1" customFormat="1" ht="56" customHeight="1" spans="1:20">
      <c r="A151" s="13"/>
      <c r="B151" s="13"/>
      <c r="C151" s="13"/>
      <c r="D151" s="13"/>
      <c r="E151" s="13"/>
      <c r="F151" s="13"/>
      <c r="G151" s="16"/>
      <c r="H151" s="16"/>
      <c r="I151" s="13"/>
      <c r="J151" s="13"/>
      <c r="K151" s="13"/>
      <c r="L151" s="13"/>
      <c r="M151" s="8" t="s">
        <v>56</v>
      </c>
      <c r="N151" s="8" t="s">
        <v>154</v>
      </c>
      <c r="O151" s="13"/>
      <c r="P151" s="8">
        <v>32.18</v>
      </c>
      <c r="Q151" s="13"/>
      <c r="R151" s="13"/>
      <c r="S151" s="47"/>
      <c r="T151" s="13"/>
    </row>
    <row r="152" s="1" customFormat="1" ht="56" customHeight="1" spans="1:20">
      <c r="A152" s="13"/>
      <c r="B152" s="13"/>
      <c r="C152" s="13"/>
      <c r="D152" s="13"/>
      <c r="E152" s="13"/>
      <c r="F152" s="13"/>
      <c r="G152" s="16"/>
      <c r="H152" s="16"/>
      <c r="I152" s="13"/>
      <c r="J152" s="13"/>
      <c r="K152" s="13"/>
      <c r="L152" s="13"/>
      <c r="M152" s="13"/>
      <c r="N152" s="13"/>
      <c r="O152" s="13"/>
      <c r="P152" s="13"/>
      <c r="Q152" s="13"/>
      <c r="R152" s="13"/>
      <c r="S152" s="47"/>
      <c r="T152" s="13"/>
    </row>
    <row r="153" s="1" customFormat="1" ht="56" customHeight="1" spans="1:20">
      <c r="A153" s="13"/>
      <c r="B153" s="13"/>
      <c r="C153" s="13"/>
      <c r="D153" s="13"/>
      <c r="E153" s="13"/>
      <c r="F153" s="13"/>
      <c r="G153" s="16"/>
      <c r="H153" s="16"/>
      <c r="I153" s="13"/>
      <c r="J153" s="13"/>
      <c r="K153" s="13"/>
      <c r="L153" s="13"/>
      <c r="M153" s="13"/>
      <c r="N153" s="13"/>
      <c r="O153" s="13"/>
      <c r="P153" s="13"/>
      <c r="Q153" s="13"/>
      <c r="R153" s="13"/>
      <c r="S153" s="47"/>
      <c r="T153" s="13"/>
    </row>
    <row r="154" s="1" customFormat="1" ht="56" customHeight="1" spans="1:20">
      <c r="A154" s="13"/>
      <c r="B154" s="13"/>
      <c r="C154" s="13"/>
      <c r="D154" s="13"/>
      <c r="E154" s="13"/>
      <c r="F154" s="13"/>
      <c r="G154" s="16"/>
      <c r="H154" s="16"/>
      <c r="I154" s="13"/>
      <c r="J154" s="13"/>
      <c r="K154" s="13"/>
      <c r="L154" s="13"/>
      <c r="M154" s="13"/>
      <c r="N154" s="13"/>
      <c r="O154" s="13"/>
      <c r="P154" s="13"/>
      <c r="Q154" s="13"/>
      <c r="R154" s="13"/>
      <c r="S154" s="47"/>
      <c r="T154" s="13"/>
    </row>
    <row r="155" s="1" customFormat="1" ht="56" customHeight="1" spans="1:20">
      <c r="A155" s="9"/>
      <c r="B155" s="13"/>
      <c r="C155" s="13"/>
      <c r="D155" s="13"/>
      <c r="E155" s="13"/>
      <c r="F155" s="13"/>
      <c r="G155" s="16"/>
      <c r="H155" s="16"/>
      <c r="I155" s="13"/>
      <c r="J155" s="13"/>
      <c r="K155" s="13"/>
      <c r="L155" s="13"/>
      <c r="M155" s="9"/>
      <c r="N155" s="9"/>
      <c r="O155" s="13"/>
      <c r="P155" s="9"/>
      <c r="Q155" s="13"/>
      <c r="R155" s="13"/>
      <c r="S155" s="47"/>
      <c r="T155" s="13"/>
    </row>
    <row r="156" s="1" customFormat="1" ht="56" customHeight="1" spans="1:20">
      <c r="A156" s="8">
        <f>MAX($A$5:A155)+1</f>
        <v>26</v>
      </c>
      <c r="B156" s="8" t="s">
        <v>163</v>
      </c>
      <c r="C156" s="8" t="s">
        <v>105</v>
      </c>
      <c r="D156" s="10" t="s">
        <v>62</v>
      </c>
      <c r="E156" s="11" t="s">
        <v>83</v>
      </c>
      <c r="F156" s="8" t="s">
        <v>129</v>
      </c>
      <c r="G156" s="12" t="s">
        <v>164</v>
      </c>
      <c r="H156" s="12" t="s">
        <v>165</v>
      </c>
      <c r="I156" s="22"/>
      <c r="J156" s="8" t="s">
        <v>34</v>
      </c>
      <c r="K156" s="8"/>
      <c r="L156" s="8" t="s">
        <v>166</v>
      </c>
      <c r="M156" s="23" t="s">
        <v>43</v>
      </c>
      <c r="N156" s="23" t="s">
        <v>37</v>
      </c>
      <c r="O156" s="24">
        <v>372</v>
      </c>
      <c r="P156" s="24">
        <v>310</v>
      </c>
      <c r="Q156" s="24"/>
      <c r="R156" s="24"/>
      <c r="S156" s="38"/>
      <c r="T156" s="11" t="s">
        <v>83</v>
      </c>
    </row>
    <row r="157" s="1" customFormat="1" ht="56" customHeight="1" spans="1:20">
      <c r="A157" s="13"/>
      <c r="B157" s="13"/>
      <c r="C157" s="13"/>
      <c r="D157" s="14"/>
      <c r="E157" s="15"/>
      <c r="F157" s="13"/>
      <c r="G157" s="16"/>
      <c r="H157" s="16"/>
      <c r="I157" s="34"/>
      <c r="J157" s="13"/>
      <c r="K157" s="13"/>
      <c r="L157" s="13"/>
      <c r="M157" s="8" t="s">
        <v>75</v>
      </c>
      <c r="N157" s="8" t="s">
        <v>76</v>
      </c>
      <c r="O157" s="24"/>
      <c r="P157" s="26">
        <v>62</v>
      </c>
      <c r="Q157" s="24"/>
      <c r="R157" s="24"/>
      <c r="S157" s="38"/>
      <c r="T157" s="15"/>
    </row>
    <row r="158" s="1" customFormat="1" ht="56" customHeight="1" spans="1:20">
      <c r="A158" s="13"/>
      <c r="B158" s="13"/>
      <c r="C158" s="13"/>
      <c r="D158" s="14"/>
      <c r="E158" s="15"/>
      <c r="F158" s="13"/>
      <c r="G158" s="16"/>
      <c r="H158" s="16"/>
      <c r="I158" s="34"/>
      <c r="J158" s="13"/>
      <c r="K158" s="13"/>
      <c r="L158" s="13"/>
      <c r="M158" s="13"/>
      <c r="N158" s="13"/>
      <c r="O158" s="24"/>
      <c r="P158" s="27"/>
      <c r="Q158" s="24"/>
      <c r="R158" s="24"/>
      <c r="S158" s="38"/>
      <c r="T158" s="15"/>
    </row>
    <row r="159" s="1" customFormat="1" ht="56" customHeight="1" spans="1:20">
      <c r="A159" s="13"/>
      <c r="B159" s="13"/>
      <c r="C159" s="13"/>
      <c r="D159" s="14"/>
      <c r="E159" s="15"/>
      <c r="F159" s="13"/>
      <c r="G159" s="16"/>
      <c r="H159" s="16"/>
      <c r="I159" s="34"/>
      <c r="J159" s="13"/>
      <c r="K159" s="13"/>
      <c r="L159" s="13"/>
      <c r="M159" s="13"/>
      <c r="N159" s="13"/>
      <c r="O159" s="24"/>
      <c r="P159" s="27"/>
      <c r="Q159" s="24"/>
      <c r="R159" s="24"/>
      <c r="S159" s="38"/>
      <c r="T159" s="15"/>
    </row>
    <row r="160" s="1" customFormat="1" ht="56" customHeight="1" spans="1:20">
      <c r="A160" s="13"/>
      <c r="B160" s="13"/>
      <c r="C160" s="13"/>
      <c r="D160" s="14"/>
      <c r="E160" s="15"/>
      <c r="F160" s="13"/>
      <c r="G160" s="16"/>
      <c r="H160" s="16"/>
      <c r="I160" s="34"/>
      <c r="J160" s="13"/>
      <c r="K160" s="13"/>
      <c r="L160" s="13"/>
      <c r="M160" s="13"/>
      <c r="N160" s="13"/>
      <c r="O160" s="24"/>
      <c r="P160" s="27"/>
      <c r="Q160" s="24"/>
      <c r="R160" s="24"/>
      <c r="S160" s="38"/>
      <c r="T160" s="15"/>
    </row>
    <row r="161" s="1" customFormat="1" ht="56" customHeight="1" spans="1:20">
      <c r="A161" s="9"/>
      <c r="B161" s="9"/>
      <c r="C161" s="9"/>
      <c r="D161" s="17"/>
      <c r="E161" s="18"/>
      <c r="F161" s="9"/>
      <c r="G161" s="19"/>
      <c r="H161" s="19"/>
      <c r="I161" s="35"/>
      <c r="J161" s="9"/>
      <c r="K161" s="9"/>
      <c r="L161" s="9"/>
      <c r="M161" s="9"/>
      <c r="N161" s="9"/>
      <c r="O161" s="24"/>
      <c r="P161" s="29"/>
      <c r="Q161" s="24"/>
      <c r="R161" s="24"/>
      <c r="S161" s="38"/>
      <c r="T161" s="18"/>
    </row>
    <row r="162" s="1" customFormat="1" ht="56" customHeight="1" spans="1:20">
      <c r="A162" s="8">
        <f>MAX($A$5:A161)+1</f>
        <v>27</v>
      </c>
      <c r="B162" s="8" t="s">
        <v>167</v>
      </c>
      <c r="C162" s="8" t="s">
        <v>168</v>
      </c>
      <c r="D162" s="10" t="s">
        <v>62</v>
      </c>
      <c r="E162" s="11" t="s">
        <v>98</v>
      </c>
      <c r="F162" s="8" t="s">
        <v>115</v>
      </c>
      <c r="G162" s="12" t="s">
        <v>169</v>
      </c>
      <c r="H162" s="12" t="s">
        <v>170</v>
      </c>
      <c r="I162" s="22"/>
      <c r="J162" s="8" t="s">
        <v>34</v>
      </c>
      <c r="K162" s="8"/>
      <c r="L162" s="8" t="s">
        <v>166</v>
      </c>
      <c r="M162" s="23" t="s">
        <v>43</v>
      </c>
      <c r="N162" s="23" t="s">
        <v>37</v>
      </c>
      <c r="O162" s="24">
        <v>393</v>
      </c>
      <c r="P162" s="24">
        <v>350</v>
      </c>
      <c r="Q162" s="24"/>
      <c r="R162" s="24"/>
      <c r="S162" s="38"/>
      <c r="T162" s="11" t="s">
        <v>98</v>
      </c>
    </row>
    <row r="163" s="1" customFormat="1" ht="56" customHeight="1" spans="1:20">
      <c r="A163" s="13"/>
      <c r="B163" s="13"/>
      <c r="C163" s="13"/>
      <c r="D163" s="14"/>
      <c r="E163" s="15"/>
      <c r="F163" s="13"/>
      <c r="G163" s="16"/>
      <c r="H163" s="16"/>
      <c r="I163" s="34"/>
      <c r="J163" s="13"/>
      <c r="K163" s="13"/>
      <c r="L163" s="13"/>
      <c r="M163" s="8" t="s">
        <v>75</v>
      </c>
      <c r="N163" s="8" t="s">
        <v>76</v>
      </c>
      <c r="O163" s="24"/>
      <c r="P163" s="26">
        <v>43</v>
      </c>
      <c r="Q163" s="24"/>
      <c r="R163" s="24"/>
      <c r="S163" s="38"/>
      <c r="T163" s="15"/>
    </row>
    <row r="164" s="1" customFormat="1" ht="56" customHeight="1" spans="1:20">
      <c r="A164" s="13"/>
      <c r="B164" s="13"/>
      <c r="C164" s="13"/>
      <c r="D164" s="14"/>
      <c r="E164" s="15"/>
      <c r="F164" s="13"/>
      <c r="G164" s="16"/>
      <c r="H164" s="16"/>
      <c r="I164" s="34"/>
      <c r="J164" s="13"/>
      <c r="K164" s="13"/>
      <c r="L164" s="13"/>
      <c r="M164" s="13"/>
      <c r="N164" s="13"/>
      <c r="O164" s="24"/>
      <c r="P164" s="27"/>
      <c r="Q164" s="24"/>
      <c r="R164" s="24"/>
      <c r="S164" s="38"/>
      <c r="T164" s="15"/>
    </row>
    <row r="165" s="1" customFormat="1" ht="56" customHeight="1" spans="1:20">
      <c r="A165" s="13"/>
      <c r="B165" s="13"/>
      <c r="C165" s="13"/>
      <c r="D165" s="14"/>
      <c r="E165" s="15"/>
      <c r="F165" s="13"/>
      <c r="G165" s="16"/>
      <c r="H165" s="16"/>
      <c r="I165" s="34"/>
      <c r="J165" s="13"/>
      <c r="K165" s="13"/>
      <c r="L165" s="13"/>
      <c r="M165" s="13"/>
      <c r="N165" s="13"/>
      <c r="O165" s="24"/>
      <c r="P165" s="27"/>
      <c r="Q165" s="24"/>
      <c r="R165" s="24"/>
      <c r="S165" s="38"/>
      <c r="T165" s="15"/>
    </row>
    <row r="166" s="1" customFormat="1" ht="56" customHeight="1" spans="1:20">
      <c r="A166" s="13"/>
      <c r="B166" s="13"/>
      <c r="C166" s="13"/>
      <c r="D166" s="14"/>
      <c r="E166" s="15"/>
      <c r="F166" s="13"/>
      <c r="G166" s="16"/>
      <c r="H166" s="16"/>
      <c r="I166" s="34"/>
      <c r="J166" s="13"/>
      <c r="K166" s="13"/>
      <c r="L166" s="13"/>
      <c r="M166" s="13"/>
      <c r="N166" s="13"/>
      <c r="O166" s="24"/>
      <c r="P166" s="27"/>
      <c r="Q166" s="24"/>
      <c r="R166" s="24"/>
      <c r="S166" s="38"/>
      <c r="T166" s="15"/>
    </row>
    <row r="167" s="1" customFormat="1" ht="56" customHeight="1" spans="1:20">
      <c r="A167" s="9"/>
      <c r="B167" s="9"/>
      <c r="C167" s="9"/>
      <c r="D167" s="17"/>
      <c r="E167" s="18"/>
      <c r="F167" s="9"/>
      <c r="G167" s="19"/>
      <c r="H167" s="19"/>
      <c r="I167" s="35"/>
      <c r="J167" s="9"/>
      <c r="K167" s="9"/>
      <c r="L167" s="9"/>
      <c r="M167" s="9"/>
      <c r="N167" s="9"/>
      <c r="O167" s="24"/>
      <c r="P167" s="29"/>
      <c r="Q167" s="24"/>
      <c r="R167" s="24"/>
      <c r="S167" s="38"/>
      <c r="T167" s="18"/>
    </row>
    <row r="168" s="1" customFormat="1" ht="56" customHeight="1" spans="1:20">
      <c r="A168" s="8">
        <f>MAX($A$5:A167)+1</f>
        <v>28</v>
      </c>
      <c r="B168" s="8" t="s">
        <v>171</v>
      </c>
      <c r="C168" s="8" t="s">
        <v>172</v>
      </c>
      <c r="D168" s="10" t="s">
        <v>62</v>
      </c>
      <c r="E168" s="11" t="s">
        <v>173</v>
      </c>
      <c r="F168" s="8" t="s">
        <v>129</v>
      </c>
      <c r="G168" s="12" t="s">
        <v>174</v>
      </c>
      <c r="H168" s="12" t="s">
        <v>175</v>
      </c>
      <c r="I168" s="22"/>
      <c r="J168" s="8" t="s">
        <v>34</v>
      </c>
      <c r="K168" s="8"/>
      <c r="L168" s="8" t="s">
        <v>176</v>
      </c>
      <c r="M168" s="23" t="s">
        <v>43</v>
      </c>
      <c r="N168" s="23" t="s">
        <v>37</v>
      </c>
      <c r="O168" s="24">
        <v>300</v>
      </c>
      <c r="P168" s="24">
        <v>270</v>
      </c>
      <c r="Q168" s="24"/>
      <c r="R168" s="24"/>
      <c r="S168" s="38"/>
      <c r="T168" s="11" t="s">
        <v>173</v>
      </c>
    </row>
    <row r="169" s="1" customFormat="1" ht="56" customHeight="1" spans="1:20">
      <c r="A169" s="13"/>
      <c r="B169" s="13"/>
      <c r="C169" s="13"/>
      <c r="D169" s="14"/>
      <c r="E169" s="15"/>
      <c r="F169" s="13"/>
      <c r="G169" s="16"/>
      <c r="H169" s="16"/>
      <c r="I169" s="34"/>
      <c r="J169" s="13"/>
      <c r="K169" s="13"/>
      <c r="L169" s="13"/>
      <c r="M169" s="8" t="s">
        <v>75</v>
      </c>
      <c r="N169" s="8" t="s">
        <v>76</v>
      </c>
      <c r="O169" s="24"/>
      <c r="P169" s="26">
        <v>30</v>
      </c>
      <c r="Q169" s="24"/>
      <c r="R169" s="24"/>
      <c r="S169" s="38"/>
      <c r="T169" s="15"/>
    </row>
    <row r="170" s="1" customFormat="1" ht="56" customHeight="1" spans="1:20">
      <c r="A170" s="13"/>
      <c r="B170" s="13"/>
      <c r="C170" s="13"/>
      <c r="D170" s="14"/>
      <c r="E170" s="15"/>
      <c r="F170" s="13"/>
      <c r="G170" s="16"/>
      <c r="H170" s="16"/>
      <c r="I170" s="34"/>
      <c r="J170" s="13"/>
      <c r="K170" s="13"/>
      <c r="L170" s="13"/>
      <c r="M170" s="13"/>
      <c r="N170" s="13"/>
      <c r="O170" s="24"/>
      <c r="P170" s="27"/>
      <c r="Q170" s="24"/>
      <c r="R170" s="24"/>
      <c r="S170" s="38"/>
      <c r="T170" s="15"/>
    </row>
    <row r="171" s="1" customFormat="1" ht="56" customHeight="1" spans="1:20">
      <c r="A171" s="13"/>
      <c r="B171" s="13"/>
      <c r="C171" s="13"/>
      <c r="D171" s="14"/>
      <c r="E171" s="15"/>
      <c r="F171" s="13"/>
      <c r="G171" s="16"/>
      <c r="H171" s="16"/>
      <c r="I171" s="34"/>
      <c r="J171" s="13"/>
      <c r="K171" s="13"/>
      <c r="L171" s="13"/>
      <c r="M171" s="13"/>
      <c r="N171" s="13"/>
      <c r="O171" s="24"/>
      <c r="P171" s="27"/>
      <c r="Q171" s="24"/>
      <c r="R171" s="24"/>
      <c r="S171" s="38"/>
      <c r="T171" s="15"/>
    </row>
    <row r="172" s="1" customFormat="1" ht="56" customHeight="1" spans="1:20">
      <c r="A172" s="13"/>
      <c r="B172" s="13"/>
      <c r="C172" s="13"/>
      <c r="D172" s="14"/>
      <c r="E172" s="15"/>
      <c r="F172" s="13"/>
      <c r="G172" s="16"/>
      <c r="H172" s="16"/>
      <c r="I172" s="34"/>
      <c r="J172" s="13"/>
      <c r="K172" s="13"/>
      <c r="L172" s="13"/>
      <c r="M172" s="13"/>
      <c r="N172" s="13"/>
      <c r="O172" s="24"/>
      <c r="P172" s="27"/>
      <c r="Q172" s="24"/>
      <c r="R172" s="24"/>
      <c r="S172" s="38"/>
      <c r="T172" s="15"/>
    </row>
    <row r="173" s="1" customFormat="1" ht="56" customHeight="1" spans="1:20">
      <c r="A173" s="9"/>
      <c r="B173" s="9"/>
      <c r="C173" s="9"/>
      <c r="D173" s="17"/>
      <c r="E173" s="18"/>
      <c r="F173" s="9"/>
      <c r="G173" s="19"/>
      <c r="H173" s="19"/>
      <c r="I173" s="35"/>
      <c r="J173" s="9"/>
      <c r="K173" s="9"/>
      <c r="L173" s="9"/>
      <c r="M173" s="9"/>
      <c r="N173" s="9"/>
      <c r="O173" s="24"/>
      <c r="P173" s="29"/>
      <c r="Q173" s="24"/>
      <c r="R173" s="24"/>
      <c r="S173" s="38"/>
      <c r="T173" s="18"/>
    </row>
    <row r="174" s="1" customFormat="1" ht="56" customHeight="1" spans="1:20">
      <c r="A174" s="8">
        <f>MAX($A$5:A173)+1</f>
        <v>29</v>
      </c>
      <c r="B174" s="8" t="s">
        <v>177</v>
      </c>
      <c r="C174" s="8" t="s">
        <v>178</v>
      </c>
      <c r="D174" s="10" t="s">
        <v>70</v>
      </c>
      <c r="E174" s="11" t="s">
        <v>173</v>
      </c>
      <c r="F174" s="8" t="s">
        <v>179</v>
      </c>
      <c r="G174" s="12" t="s">
        <v>180</v>
      </c>
      <c r="H174" s="12" t="s">
        <v>181</v>
      </c>
      <c r="I174" s="22"/>
      <c r="J174" s="8" t="s">
        <v>34</v>
      </c>
      <c r="K174" s="8"/>
      <c r="L174" s="8" t="s">
        <v>176</v>
      </c>
      <c r="M174" s="23" t="s">
        <v>43</v>
      </c>
      <c r="N174" s="23" t="s">
        <v>37</v>
      </c>
      <c r="O174" s="24">
        <v>75</v>
      </c>
      <c r="P174" s="24">
        <v>60</v>
      </c>
      <c r="Q174" s="24"/>
      <c r="R174" s="24"/>
      <c r="S174" s="38"/>
      <c r="T174" s="11" t="s">
        <v>173</v>
      </c>
    </row>
    <row r="175" s="1" customFormat="1" ht="56" customHeight="1" spans="1:20">
      <c r="A175" s="13"/>
      <c r="B175" s="13"/>
      <c r="C175" s="13"/>
      <c r="D175" s="14"/>
      <c r="E175" s="15"/>
      <c r="F175" s="13"/>
      <c r="G175" s="16"/>
      <c r="H175" s="16"/>
      <c r="I175" s="34"/>
      <c r="J175" s="13"/>
      <c r="K175" s="13"/>
      <c r="L175" s="13"/>
      <c r="M175" s="8" t="s">
        <v>75</v>
      </c>
      <c r="N175" s="8" t="s">
        <v>76</v>
      </c>
      <c r="O175" s="24"/>
      <c r="P175" s="26">
        <v>15</v>
      </c>
      <c r="Q175" s="24"/>
      <c r="R175" s="24"/>
      <c r="S175" s="38"/>
      <c r="T175" s="15"/>
    </row>
    <row r="176" s="1" customFormat="1" ht="56" customHeight="1" spans="1:20">
      <c r="A176" s="13"/>
      <c r="B176" s="13"/>
      <c r="C176" s="13"/>
      <c r="D176" s="14"/>
      <c r="E176" s="15"/>
      <c r="F176" s="13"/>
      <c r="G176" s="16"/>
      <c r="H176" s="16"/>
      <c r="I176" s="34"/>
      <c r="J176" s="13"/>
      <c r="K176" s="13"/>
      <c r="L176" s="13"/>
      <c r="M176" s="13"/>
      <c r="N176" s="13"/>
      <c r="O176" s="24"/>
      <c r="P176" s="27"/>
      <c r="Q176" s="24"/>
      <c r="R176" s="24"/>
      <c r="S176" s="38"/>
      <c r="T176" s="15"/>
    </row>
    <row r="177" s="1" customFormat="1" ht="56" customHeight="1" spans="1:20">
      <c r="A177" s="13"/>
      <c r="B177" s="13"/>
      <c r="C177" s="13"/>
      <c r="D177" s="14"/>
      <c r="E177" s="15"/>
      <c r="F177" s="13"/>
      <c r="G177" s="16"/>
      <c r="H177" s="16"/>
      <c r="I177" s="34"/>
      <c r="J177" s="13"/>
      <c r="K177" s="13"/>
      <c r="L177" s="13"/>
      <c r="M177" s="13"/>
      <c r="N177" s="13"/>
      <c r="O177" s="24"/>
      <c r="P177" s="27"/>
      <c r="Q177" s="24"/>
      <c r="R177" s="24"/>
      <c r="S177" s="38"/>
      <c r="T177" s="15"/>
    </row>
    <row r="178" s="1" customFormat="1" ht="56" customHeight="1" spans="1:20">
      <c r="A178" s="13"/>
      <c r="B178" s="13"/>
      <c r="C178" s="13"/>
      <c r="D178" s="14"/>
      <c r="E178" s="15"/>
      <c r="F178" s="13"/>
      <c r="G178" s="16"/>
      <c r="H178" s="16"/>
      <c r="I178" s="34"/>
      <c r="J178" s="13"/>
      <c r="K178" s="13"/>
      <c r="L178" s="13"/>
      <c r="M178" s="13"/>
      <c r="N178" s="13"/>
      <c r="O178" s="24"/>
      <c r="P178" s="27"/>
      <c r="Q178" s="24"/>
      <c r="R178" s="24"/>
      <c r="S178" s="38"/>
      <c r="T178" s="15"/>
    </row>
    <row r="179" s="1" customFormat="1" ht="56" customHeight="1" spans="1:20">
      <c r="A179" s="9"/>
      <c r="B179" s="9"/>
      <c r="C179" s="9"/>
      <c r="D179" s="17"/>
      <c r="E179" s="18"/>
      <c r="F179" s="9"/>
      <c r="G179" s="19"/>
      <c r="H179" s="19"/>
      <c r="I179" s="35"/>
      <c r="J179" s="9"/>
      <c r="K179" s="9"/>
      <c r="L179" s="9"/>
      <c r="M179" s="9"/>
      <c r="N179" s="9"/>
      <c r="O179" s="24"/>
      <c r="P179" s="29"/>
      <c r="Q179" s="24"/>
      <c r="R179" s="24"/>
      <c r="S179" s="38"/>
      <c r="T179" s="18"/>
    </row>
    <row r="180" s="1" customFormat="1" ht="56" customHeight="1" spans="1:20">
      <c r="A180" s="8">
        <f>MAX($A$5:A179)+1</f>
        <v>30</v>
      </c>
      <c r="B180" s="8" t="s">
        <v>171</v>
      </c>
      <c r="C180" s="8" t="s">
        <v>182</v>
      </c>
      <c r="D180" s="10" t="s">
        <v>62</v>
      </c>
      <c r="E180" s="11" t="s">
        <v>63</v>
      </c>
      <c r="F180" s="8" t="s">
        <v>183</v>
      </c>
      <c r="G180" s="12" t="s">
        <v>184</v>
      </c>
      <c r="H180" s="12" t="s">
        <v>185</v>
      </c>
      <c r="I180" s="22"/>
      <c r="J180" s="22" t="s">
        <v>34</v>
      </c>
      <c r="K180" s="8"/>
      <c r="L180" s="8" t="s">
        <v>176</v>
      </c>
      <c r="M180" s="23" t="s">
        <v>43</v>
      </c>
      <c r="N180" s="23" t="s">
        <v>37</v>
      </c>
      <c r="O180" s="24">
        <v>220</v>
      </c>
      <c r="P180" s="24">
        <v>185</v>
      </c>
      <c r="Q180" s="24"/>
      <c r="R180" s="24"/>
      <c r="S180" s="38"/>
      <c r="T180" s="11" t="s">
        <v>63</v>
      </c>
    </row>
    <row r="181" s="1" customFormat="1" ht="56" customHeight="1" spans="1:20">
      <c r="A181" s="13"/>
      <c r="B181" s="13"/>
      <c r="C181" s="13"/>
      <c r="D181" s="14"/>
      <c r="E181" s="15"/>
      <c r="F181" s="13"/>
      <c r="G181" s="16"/>
      <c r="H181" s="16"/>
      <c r="I181" s="34"/>
      <c r="J181" s="34"/>
      <c r="K181" s="13"/>
      <c r="L181" s="13"/>
      <c r="M181" s="8" t="s">
        <v>75</v>
      </c>
      <c r="N181" s="8" t="s">
        <v>76</v>
      </c>
      <c r="O181" s="24"/>
      <c r="P181" s="26">
        <v>35</v>
      </c>
      <c r="Q181" s="24"/>
      <c r="R181" s="24"/>
      <c r="S181" s="38"/>
      <c r="T181" s="15"/>
    </row>
    <row r="182" s="1" customFormat="1" ht="56" customHeight="1" spans="1:20">
      <c r="A182" s="13"/>
      <c r="B182" s="13"/>
      <c r="C182" s="13"/>
      <c r="D182" s="14"/>
      <c r="E182" s="15"/>
      <c r="F182" s="13"/>
      <c r="G182" s="16"/>
      <c r="H182" s="16"/>
      <c r="I182" s="34"/>
      <c r="J182" s="34"/>
      <c r="K182" s="13"/>
      <c r="L182" s="13"/>
      <c r="M182" s="13"/>
      <c r="N182" s="13"/>
      <c r="O182" s="24"/>
      <c r="P182" s="27"/>
      <c r="Q182" s="24"/>
      <c r="R182" s="24"/>
      <c r="S182" s="38"/>
      <c r="T182" s="15"/>
    </row>
    <row r="183" s="1" customFormat="1" ht="56" customHeight="1" spans="1:20">
      <c r="A183" s="13"/>
      <c r="B183" s="13"/>
      <c r="C183" s="13"/>
      <c r="D183" s="14"/>
      <c r="E183" s="15"/>
      <c r="F183" s="13"/>
      <c r="G183" s="16"/>
      <c r="H183" s="16"/>
      <c r="I183" s="34"/>
      <c r="J183" s="34"/>
      <c r="K183" s="13"/>
      <c r="L183" s="13"/>
      <c r="M183" s="13"/>
      <c r="N183" s="13"/>
      <c r="O183" s="24"/>
      <c r="P183" s="27"/>
      <c r="Q183" s="24"/>
      <c r="R183" s="24"/>
      <c r="S183" s="38"/>
      <c r="T183" s="15"/>
    </row>
    <row r="184" s="1" customFormat="1" ht="56" customHeight="1" spans="1:20">
      <c r="A184" s="13"/>
      <c r="B184" s="13"/>
      <c r="C184" s="13"/>
      <c r="D184" s="14"/>
      <c r="E184" s="15"/>
      <c r="F184" s="13"/>
      <c r="G184" s="16"/>
      <c r="H184" s="16"/>
      <c r="I184" s="34"/>
      <c r="J184" s="34"/>
      <c r="K184" s="13"/>
      <c r="L184" s="13"/>
      <c r="M184" s="13"/>
      <c r="N184" s="13"/>
      <c r="O184" s="24"/>
      <c r="P184" s="27"/>
      <c r="Q184" s="24"/>
      <c r="R184" s="24"/>
      <c r="S184" s="38"/>
      <c r="T184" s="15"/>
    </row>
    <row r="185" s="1" customFormat="1" ht="56" customHeight="1" spans="1:20">
      <c r="A185" s="9"/>
      <c r="B185" s="9"/>
      <c r="C185" s="9"/>
      <c r="D185" s="17"/>
      <c r="E185" s="18"/>
      <c r="F185" s="9"/>
      <c r="G185" s="19"/>
      <c r="H185" s="19"/>
      <c r="I185" s="35"/>
      <c r="J185" s="35"/>
      <c r="K185" s="9"/>
      <c r="L185" s="9"/>
      <c r="M185" s="9"/>
      <c r="N185" s="9"/>
      <c r="O185" s="24"/>
      <c r="P185" s="29"/>
      <c r="Q185" s="24"/>
      <c r="R185" s="24"/>
      <c r="S185" s="38"/>
      <c r="T185" s="18"/>
    </row>
    <row r="186" s="1" customFormat="1" ht="56" customHeight="1" spans="1:20">
      <c r="A186" s="8">
        <f>MAX($A$5:A185)+1</f>
        <v>31</v>
      </c>
      <c r="B186" s="8" t="s">
        <v>186</v>
      </c>
      <c r="C186" s="8" t="s">
        <v>187</v>
      </c>
      <c r="D186" s="10" t="s">
        <v>62</v>
      </c>
      <c r="E186" s="11" t="s">
        <v>83</v>
      </c>
      <c r="F186" s="8" t="s">
        <v>188</v>
      </c>
      <c r="G186" s="12" t="s">
        <v>189</v>
      </c>
      <c r="H186" s="12" t="s">
        <v>190</v>
      </c>
      <c r="I186" s="8"/>
      <c r="J186" s="22" t="s">
        <v>34</v>
      </c>
      <c r="K186" s="8"/>
      <c r="L186" s="8" t="s">
        <v>191</v>
      </c>
      <c r="M186" s="23" t="s">
        <v>192</v>
      </c>
      <c r="N186" s="23" t="s">
        <v>37</v>
      </c>
      <c r="O186" s="24">
        <v>390</v>
      </c>
      <c r="P186" s="24">
        <v>136</v>
      </c>
      <c r="Q186" s="24"/>
      <c r="R186" s="24"/>
      <c r="S186" s="38"/>
      <c r="T186" s="11" t="s">
        <v>83</v>
      </c>
    </row>
    <row r="187" s="1" customFormat="1" ht="56" customHeight="1" spans="1:20">
      <c r="A187" s="13"/>
      <c r="B187" s="13"/>
      <c r="C187" s="13"/>
      <c r="D187" s="14"/>
      <c r="E187" s="15"/>
      <c r="F187" s="13"/>
      <c r="G187" s="16"/>
      <c r="H187" s="16"/>
      <c r="I187" s="13"/>
      <c r="J187" s="34"/>
      <c r="K187" s="13"/>
      <c r="L187" s="13"/>
      <c r="M187" s="8" t="s">
        <v>38</v>
      </c>
      <c r="N187" s="8" t="s">
        <v>39</v>
      </c>
      <c r="O187" s="24"/>
      <c r="P187" s="26">
        <v>254</v>
      </c>
      <c r="Q187" s="24"/>
      <c r="R187" s="24"/>
      <c r="S187" s="38"/>
      <c r="T187" s="15"/>
    </row>
    <row r="188" s="1" customFormat="1" ht="56" customHeight="1" spans="1:20">
      <c r="A188" s="13"/>
      <c r="B188" s="13"/>
      <c r="C188" s="13"/>
      <c r="D188" s="14"/>
      <c r="E188" s="15"/>
      <c r="F188" s="13"/>
      <c r="G188" s="16"/>
      <c r="H188" s="16"/>
      <c r="I188" s="13"/>
      <c r="J188" s="34"/>
      <c r="K188" s="13"/>
      <c r="L188" s="13"/>
      <c r="M188" s="13"/>
      <c r="N188" s="13"/>
      <c r="O188" s="24"/>
      <c r="P188" s="27"/>
      <c r="Q188" s="24"/>
      <c r="R188" s="24"/>
      <c r="S188" s="38"/>
      <c r="T188" s="15"/>
    </row>
    <row r="189" s="1" customFormat="1" ht="56" customHeight="1" spans="1:20">
      <c r="A189" s="13"/>
      <c r="B189" s="13"/>
      <c r="C189" s="13"/>
      <c r="D189" s="14"/>
      <c r="E189" s="15"/>
      <c r="F189" s="13"/>
      <c r="G189" s="16"/>
      <c r="H189" s="16"/>
      <c r="I189" s="13"/>
      <c r="J189" s="34"/>
      <c r="K189" s="13"/>
      <c r="L189" s="13"/>
      <c r="M189" s="13"/>
      <c r="N189" s="13"/>
      <c r="O189" s="24"/>
      <c r="P189" s="27"/>
      <c r="Q189" s="24"/>
      <c r="R189" s="24"/>
      <c r="S189" s="38"/>
      <c r="T189" s="15"/>
    </row>
    <row r="190" s="1" customFormat="1" ht="56" customHeight="1" spans="1:20">
      <c r="A190" s="13"/>
      <c r="B190" s="13"/>
      <c r="C190" s="13"/>
      <c r="D190" s="14"/>
      <c r="E190" s="15"/>
      <c r="F190" s="13"/>
      <c r="G190" s="16"/>
      <c r="H190" s="16"/>
      <c r="I190" s="13"/>
      <c r="J190" s="34"/>
      <c r="K190" s="13"/>
      <c r="L190" s="13"/>
      <c r="M190" s="13"/>
      <c r="N190" s="13"/>
      <c r="O190" s="24"/>
      <c r="P190" s="27"/>
      <c r="Q190" s="24"/>
      <c r="R190" s="24"/>
      <c r="S190" s="38"/>
      <c r="T190" s="15"/>
    </row>
    <row r="191" s="1" customFormat="1" ht="56" customHeight="1" spans="1:20">
      <c r="A191" s="9"/>
      <c r="B191" s="9"/>
      <c r="C191" s="9"/>
      <c r="D191" s="17"/>
      <c r="E191" s="18"/>
      <c r="F191" s="9"/>
      <c r="G191" s="19"/>
      <c r="H191" s="19"/>
      <c r="I191" s="9"/>
      <c r="J191" s="35"/>
      <c r="K191" s="9"/>
      <c r="L191" s="9"/>
      <c r="M191" s="9"/>
      <c r="N191" s="9"/>
      <c r="O191" s="24"/>
      <c r="P191" s="29"/>
      <c r="Q191" s="24"/>
      <c r="R191" s="24"/>
      <c r="S191" s="38"/>
      <c r="T191" s="18"/>
    </row>
    <row r="192" s="1" customFormat="1" ht="149" customHeight="1" spans="1:20">
      <c r="A192" s="8">
        <f>MAX($A$5:A191)+1</f>
        <v>32</v>
      </c>
      <c r="B192" s="8" t="s">
        <v>193</v>
      </c>
      <c r="C192" s="8" t="s">
        <v>194</v>
      </c>
      <c r="D192" s="10" t="s">
        <v>62</v>
      </c>
      <c r="E192" s="11" t="s">
        <v>63</v>
      </c>
      <c r="F192" s="8" t="s">
        <v>31</v>
      </c>
      <c r="G192" s="12" t="s">
        <v>195</v>
      </c>
      <c r="H192" s="12" t="s">
        <v>196</v>
      </c>
      <c r="I192" s="8" t="s">
        <v>34</v>
      </c>
      <c r="J192" s="8"/>
      <c r="K192" s="8"/>
      <c r="L192" s="8" t="s">
        <v>35</v>
      </c>
      <c r="M192" s="23" t="s">
        <v>43</v>
      </c>
      <c r="N192" s="23" t="s">
        <v>37</v>
      </c>
      <c r="O192" s="24">
        <v>3278.83</v>
      </c>
      <c r="P192" s="24">
        <v>2800</v>
      </c>
      <c r="Q192" s="26"/>
      <c r="R192" s="26"/>
      <c r="S192" s="43"/>
      <c r="T192" s="11" t="s">
        <v>63</v>
      </c>
    </row>
    <row r="193" s="1" customFormat="1" ht="149" customHeight="1" spans="1:20">
      <c r="A193" s="13"/>
      <c r="B193" s="13"/>
      <c r="C193" s="13"/>
      <c r="D193" s="14"/>
      <c r="E193" s="15"/>
      <c r="F193" s="13"/>
      <c r="G193" s="16"/>
      <c r="H193" s="16"/>
      <c r="I193" s="13"/>
      <c r="J193" s="13"/>
      <c r="K193" s="13"/>
      <c r="L193" s="13"/>
      <c r="M193" s="21" t="s">
        <v>38</v>
      </c>
      <c r="N193" s="23" t="s">
        <v>39</v>
      </c>
      <c r="O193" s="24"/>
      <c r="P193" s="24">
        <v>307.5</v>
      </c>
      <c r="Q193" s="27"/>
      <c r="R193" s="27"/>
      <c r="S193" s="44"/>
      <c r="T193" s="15"/>
    </row>
    <row r="194" s="1" customFormat="1" ht="149" customHeight="1" spans="1:20">
      <c r="A194" s="13"/>
      <c r="B194" s="13"/>
      <c r="C194" s="13"/>
      <c r="D194" s="14"/>
      <c r="E194" s="15"/>
      <c r="F194" s="13"/>
      <c r="G194" s="16"/>
      <c r="H194" s="16"/>
      <c r="I194" s="13"/>
      <c r="J194" s="13"/>
      <c r="K194" s="13"/>
      <c r="L194" s="13"/>
      <c r="M194" s="23" t="s">
        <v>126</v>
      </c>
      <c r="N194" s="23" t="s">
        <v>127</v>
      </c>
      <c r="O194" s="24"/>
      <c r="P194" s="24">
        <v>141.623449</v>
      </c>
      <c r="Q194" s="27"/>
      <c r="R194" s="27"/>
      <c r="S194" s="44"/>
      <c r="T194" s="15"/>
    </row>
    <row r="195" s="1" customFormat="1" ht="149" customHeight="1" spans="1:20">
      <c r="A195" s="13"/>
      <c r="B195" s="13"/>
      <c r="C195" s="13"/>
      <c r="D195" s="14"/>
      <c r="E195" s="15"/>
      <c r="F195" s="13"/>
      <c r="G195" s="16"/>
      <c r="H195" s="16"/>
      <c r="I195" s="13"/>
      <c r="J195" s="13"/>
      <c r="K195" s="13"/>
      <c r="L195" s="13"/>
      <c r="M195" s="23" t="s">
        <v>56</v>
      </c>
      <c r="N195" s="23" t="s">
        <v>57</v>
      </c>
      <c r="O195" s="24"/>
      <c r="P195" s="24">
        <v>20.62672</v>
      </c>
      <c r="Q195" s="27"/>
      <c r="R195" s="27"/>
      <c r="S195" s="44"/>
      <c r="T195" s="15"/>
    </row>
    <row r="196" s="1" customFormat="1" ht="149" customHeight="1" spans="1:20">
      <c r="A196" s="13"/>
      <c r="B196" s="13"/>
      <c r="C196" s="13"/>
      <c r="D196" s="14"/>
      <c r="E196" s="15"/>
      <c r="F196" s="13"/>
      <c r="G196" s="16"/>
      <c r="H196" s="16"/>
      <c r="I196" s="13"/>
      <c r="J196" s="13"/>
      <c r="K196" s="13"/>
      <c r="L196" s="13"/>
      <c r="M196" s="23" t="s">
        <v>126</v>
      </c>
      <c r="N196" s="23" t="s">
        <v>197</v>
      </c>
      <c r="O196" s="24"/>
      <c r="P196" s="24">
        <v>7.82</v>
      </c>
      <c r="Q196" s="29"/>
      <c r="R196" s="27"/>
      <c r="S196" s="44"/>
      <c r="T196" s="15"/>
    </row>
    <row r="197" s="1" customFormat="1" ht="149" customHeight="1" spans="1:20">
      <c r="A197" s="9"/>
      <c r="B197" s="9"/>
      <c r="C197" s="9"/>
      <c r="D197" s="17"/>
      <c r="E197" s="18"/>
      <c r="F197" s="9"/>
      <c r="G197" s="19"/>
      <c r="H197" s="19"/>
      <c r="I197" s="9"/>
      <c r="J197" s="9"/>
      <c r="K197" s="9"/>
      <c r="L197" s="9"/>
      <c r="M197" s="23" t="s">
        <v>86</v>
      </c>
      <c r="N197" s="23" t="s">
        <v>87</v>
      </c>
      <c r="O197" s="24"/>
      <c r="P197" s="24"/>
      <c r="Q197" s="24">
        <v>1.259831</v>
      </c>
      <c r="R197" s="29"/>
      <c r="S197" s="45"/>
      <c r="T197" s="18"/>
    </row>
    <row r="198" s="1" customFormat="1" ht="63" customHeight="1" spans="1:20">
      <c r="A198" s="8">
        <f>MAX($A$5:A197)+1</f>
        <v>33</v>
      </c>
      <c r="B198" s="8" t="s">
        <v>193</v>
      </c>
      <c r="C198" s="8" t="s">
        <v>198</v>
      </c>
      <c r="D198" s="10" t="s">
        <v>29</v>
      </c>
      <c r="E198" s="11" t="s">
        <v>63</v>
      </c>
      <c r="F198" s="8" t="s">
        <v>31</v>
      </c>
      <c r="G198" s="48" t="s">
        <v>199</v>
      </c>
      <c r="H198" s="12" t="s">
        <v>200</v>
      </c>
      <c r="I198" s="8" t="s">
        <v>34</v>
      </c>
      <c r="J198" s="8"/>
      <c r="K198" s="8"/>
      <c r="L198" s="8" t="s">
        <v>35</v>
      </c>
      <c r="M198" s="23" t="s">
        <v>43</v>
      </c>
      <c r="N198" s="23" t="s">
        <v>37</v>
      </c>
      <c r="O198" s="24">
        <v>716.78</v>
      </c>
      <c r="P198" s="24">
        <v>630</v>
      </c>
      <c r="Q198" s="24"/>
      <c r="R198" s="24"/>
      <c r="S198" s="38"/>
      <c r="T198" s="11" t="s">
        <v>63</v>
      </c>
    </row>
    <row r="199" s="1" customFormat="1" ht="63" customHeight="1" spans="1:20">
      <c r="A199" s="13"/>
      <c r="B199" s="13"/>
      <c r="C199" s="13"/>
      <c r="D199" s="14"/>
      <c r="E199" s="15"/>
      <c r="F199" s="13"/>
      <c r="G199" s="49"/>
      <c r="H199" s="16"/>
      <c r="I199" s="13"/>
      <c r="J199" s="13"/>
      <c r="K199" s="13"/>
      <c r="L199" s="13"/>
      <c r="M199" s="8" t="s">
        <v>38</v>
      </c>
      <c r="N199" s="8" t="s">
        <v>39</v>
      </c>
      <c r="O199" s="24"/>
      <c r="P199" s="26">
        <v>86.78</v>
      </c>
      <c r="Q199" s="24"/>
      <c r="R199" s="24"/>
      <c r="S199" s="38"/>
      <c r="T199" s="15"/>
    </row>
    <row r="200" s="1" customFormat="1" ht="63" customHeight="1" spans="1:20">
      <c r="A200" s="13"/>
      <c r="B200" s="13"/>
      <c r="C200" s="13"/>
      <c r="D200" s="14"/>
      <c r="E200" s="15"/>
      <c r="F200" s="13"/>
      <c r="G200" s="49"/>
      <c r="H200" s="16"/>
      <c r="I200" s="13"/>
      <c r="J200" s="13"/>
      <c r="K200" s="13"/>
      <c r="L200" s="13"/>
      <c r="M200" s="13"/>
      <c r="N200" s="13"/>
      <c r="O200" s="24"/>
      <c r="P200" s="27"/>
      <c r="Q200" s="24"/>
      <c r="R200" s="24"/>
      <c r="S200" s="38"/>
      <c r="T200" s="15"/>
    </row>
    <row r="201" s="1" customFormat="1" ht="63" customHeight="1" spans="1:20">
      <c r="A201" s="13"/>
      <c r="B201" s="13"/>
      <c r="C201" s="13"/>
      <c r="D201" s="14"/>
      <c r="E201" s="15"/>
      <c r="F201" s="13"/>
      <c r="G201" s="49"/>
      <c r="H201" s="16"/>
      <c r="I201" s="13"/>
      <c r="J201" s="13"/>
      <c r="K201" s="13"/>
      <c r="L201" s="13"/>
      <c r="M201" s="13"/>
      <c r="N201" s="13"/>
      <c r="O201" s="24"/>
      <c r="P201" s="27"/>
      <c r="Q201" s="24"/>
      <c r="R201" s="24"/>
      <c r="S201" s="38"/>
      <c r="T201" s="15"/>
    </row>
    <row r="202" s="1" customFormat="1" ht="63" customHeight="1" spans="1:20">
      <c r="A202" s="13"/>
      <c r="B202" s="13"/>
      <c r="C202" s="13"/>
      <c r="D202" s="14"/>
      <c r="E202" s="15"/>
      <c r="F202" s="13"/>
      <c r="G202" s="49"/>
      <c r="H202" s="16"/>
      <c r="I202" s="13"/>
      <c r="J202" s="13"/>
      <c r="K202" s="13"/>
      <c r="L202" s="13"/>
      <c r="M202" s="13"/>
      <c r="N202" s="13"/>
      <c r="O202" s="24"/>
      <c r="P202" s="27"/>
      <c r="Q202" s="24"/>
      <c r="R202" s="24"/>
      <c r="S202" s="38"/>
      <c r="T202" s="15"/>
    </row>
    <row r="203" s="1" customFormat="1" ht="63" customHeight="1" spans="1:20">
      <c r="A203" s="9"/>
      <c r="B203" s="9"/>
      <c r="C203" s="9"/>
      <c r="D203" s="17"/>
      <c r="E203" s="18"/>
      <c r="F203" s="9"/>
      <c r="G203" s="50"/>
      <c r="H203" s="19"/>
      <c r="I203" s="9"/>
      <c r="J203" s="9"/>
      <c r="K203" s="9"/>
      <c r="L203" s="9"/>
      <c r="M203" s="9"/>
      <c r="N203" s="9"/>
      <c r="O203" s="24"/>
      <c r="P203" s="29"/>
      <c r="Q203" s="24"/>
      <c r="R203" s="24"/>
      <c r="S203" s="38"/>
      <c r="T203" s="18"/>
    </row>
    <row r="204" s="1" customFormat="1" ht="56" customHeight="1" spans="1:20">
      <c r="A204" s="8">
        <f>MAX($A$5:A203)+1</f>
        <v>34</v>
      </c>
      <c r="B204" s="8" t="s">
        <v>193</v>
      </c>
      <c r="C204" s="8" t="s">
        <v>201</v>
      </c>
      <c r="D204" s="10" t="s">
        <v>45</v>
      </c>
      <c r="E204" s="11" t="s">
        <v>63</v>
      </c>
      <c r="F204" s="8" t="s">
        <v>31</v>
      </c>
      <c r="G204" s="12" t="s">
        <v>202</v>
      </c>
      <c r="H204" s="12" t="s">
        <v>203</v>
      </c>
      <c r="I204" s="8" t="s">
        <v>34</v>
      </c>
      <c r="J204" s="8"/>
      <c r="K204" s="8"/>
      <c r="L204" s="8" t="s">
        <v>35</v>
      </c>
      <c r="M204" s="23" t="s">
        <v>43</v>
      </c>
      <c r="N204" s="23" t="s">
        <v>37</v>
      </c>
      <c r="O204" s="24">
        <v>572.59</v>
      </c>
      <c r="P204" s="24">
        <v>450</v>
      </c>
      <c r="Q204" s="24"/>
      <c r="R204" s="24"/>
      <c r="S204" s="38"/>
      <c r="T204" s="11" t="s">
        <v>63</v>
      </c>
    </row>
    <row r="205" s="1" customFormat="1" ht="56" customHeight="1" spans="1:20">
      <c r="A205" s="13"/>
      <c r="B205" s="13"/>
      <c r="C205" s="13"/>
      <c r="D205" s="14"/>
      <c r="E205" s="15"/>
      <c r="F205" s="13"/>
      <c r="G205" s="16"/>
      <c r="H205" s="16"/>
      <c r="I205" s="13"/>
      <c r="J205" s="13"/>
      <c r="K205" s="13"/>
      <c r="L205" s="13"/>
      <c r="M205" s="23" t="s">
        <v>204</v>
      </c>
      <c r="N205" s="23" t="s">
        <v>37</v>
      </c>
      <c r="O205" s="24"/>
      <c r="P205" s="24">
        <v>59</v>
      </c>
      <c r="Q205" s="24"/>
      <c r="R205" s="24"/>
      <c r="S205" s="38"/>
      <c r="T205" s="15"/>
    </row>
    <row r="206" s="1" customFormat="1" ht="56" customHeight="1" spans="1:20">
      <c r="A206" s="13"/>
      <c r="B206" s="13"/>
      <c r="C206" s="13"/>
      <c r="D206" s="14"/>
      <c r="E206" s="15"/>
      <c r="F206" s="13"/>
      <c r="G206" s="16"/>
      <c r="H206" s="16"/>
      <c r="I206" s="13"/>
      <c r="J206" s="13"/>
      <c r="K206" s="13"/>
      <c r="L206" s="13"/>
      <c r="M206" s="21" t="s">
        <v>38</v>
      </c>
      <c r="N206" s="23" t="s">
        <v>39</v>
      </c>
      <c r="O206" s="24"/>
      <c r="P206" s="24">
        <v>54.59</v>
      </c>
      <c r="Q206" s="24"/>
      <c r="R206" s="24"/>
      <c r="S206" s="38"/>
      <c r="T206" s="15"/>
    </row>
    <row r="207" s="1" customFormat="1" ht="56" customHeight="1" spans="1:20">
      <c r="A207" s="13"/>
      <c r="B207" s="13"/>
      <c r="C207" s="13"/>
      <c r="D207" s="14"/>
      <c r="E207" s="15"/>
      <c r="F207" s="13"/>
      <c r="G207" s="16"/>
      <c r="H207" s="16"/>
      <c r="I207" s="13"/>
      <c r="J207" s="13"/>
      <c r="K207" s="13"/>
      <c r="L207" s="13"/>
      <c r="M207" s="8" t="s">
        <v>204</v>
      </c>
      <c r="N207" s="8" t="s">
        <v>205</v>
      </c>
      <c r="O207" s="24"/>
      <c r="P207" s="26">
        <v>9</v>
      </c>
      <c r="Q207" s="24"/>
      <c r="R207" s="24"/>
      <c r="S207" s="38"/>
      <c r="T207" s="15"/>
    </row>
    <row r="208" s="1" customFormat="1" ht="56" customHeight="1" spans="1:20">
      <c r="A208" s="13"/>
      <c r="B208" s="13"/>
      <c r="C208" s="13"/>
      <c r="D208" s="14"/>
      <c r="E208" s="15"/>
      <c r="F208" s="13"/>
      <c r="G208" s="16"/>
      <c r="H208" s="16"/>
      <c r="I208" s="13"/>
      <c r="J208" s="13"/>
      <c r="K208" s="13"/>
      <c r="L208" s="13"/>
      <c r="M208" s="13"/>
      <c r="N208" s="13"/>
      <c r="O208" s="24"/>
      <c r="P208" s="27"/>
      <c r="Q208" s="24"/>
      <c r="R208" s="24"/>
      <c r="S208" s="38"/>
      <c r="T208" s="15"/>
    </row>
    <row r="209" s="1" customFormat="1" ht="56" customHeight="1" spans="1:20">
      <c r="A209" s="9"/>
      <c r="B209" s="9"/>
      <c r="C209" s="9"/>
      <c r="D209" s="17"/>
      <c r="E209" s="18"/>
      <c r="F209" s="9"/>
      <c r="G209" s="19"/>
      <c r="H209" s="19"/>
      <c r="I209" s="9"/>
      <c r="J209" s="9"/>
      <c r="K209" s="9"/>
      <c r="L209" s="9"/>
      <c r="M209" s="9"/>
      <c r="N209" s="9"/>
      <c r="O209" s="24"/>
      <c r="P209" s="29"/>
      <c r="Q209" s="24"/>
      <c r="R209" s="24"/>
      <c r="S209" s="38"/>
      <c r="T209" s="18"/>
    </row>
    <row r="210" s="1" customFormat="1" ht="118" customHeight="1" spans="1:20">
      <c r="A210" s="8">
        <f>MAX($A$5:A209)+1</f>
        <v>35</v>
      </c>
      <c r="B210" s="8" t="s">
        <v>206</v>
      </c>
      <c r="C210" s="8" t="s">
        <v>207</v>
      </c>
      <c r="D210" s="10" t="s">
        <v>62</v>
      </c>
      <c r="E210" s="11" t="s">
        <v>98</v>
      </c>
      <c r="F210" s="8" t="s">
        <v>208</v>
      </c>
      <c r="G210" s="12" t="s">
        <v>209</v>
      </c>
      <c r="H210" s="12" t="s">
        <v>210</v>
      </c>
      <c r="I210" s="8"/>
      <c r="J210" s="8" t="s">
        <v>34</v>
      </c>
      <c r="K210" s="8"/>
      <c r="L210" s="8" t="s">
        <v>211</v>
      </c>
      <c r="M210" s="23" t="s">
        <v>43</v>
      </c>
      <c r="N210" s="23" t="s">
        <v>37</v>
      </c>
      <c r="O210" s="24">
        <v>3000</v>
      </c>
      <c r="P210" s="24">
        <v>2900</v>
      </c>
      <c r="Q210" s="24"/>
      <c r="R210" s="24"/>
      <c r="S210" s="38"/>
      <c r="T210" s="11" t="s">
        <v>98</v>
      </c>
    </row>
    <row r="211" s="1" customFormat="1" ht="118" customHeight="1" spans="1:20">
      <c r="A211" s="13"/>
      <c r="B211" s="13"/>
      <c r="C211" s="13"/>
      <c r="D211" s="14"/>
      <c r="E211" s="15"/>
      <c r="F211" s="13"/>
      <c r="G211" s="16"/>
      <c r="H211" s="16"/>
      <c r="I211" s="13"/>
      <c r="J211" s="13"/>
      <c r="K211" s="13"/>
      <c r="L211" s="13"/>
      <c r="M211" s="8" t="s">
        <v>126</v>
      </c>
      <c r="N211" s="8" t="s">
        <v>127</v>
      </c>
      <c r="O211" s="24"/>
      <c r="P211" s="26">
        <v>100</v>
      </c>
      <c r="Q211" s="24"/>
      <c r="R211" s="24"/>
      <c r="S211" s="38"/>
      <c r="T211" s="15"/>
    </row>
    <row r="212" s="1" customFormat="1" ht="118" customHeight="1" spans="1:20">
      <c r="A212" s="13"/>
      <c r="B212" s="13"/>
      <c r="C212" s="13"/>
      <c r="D212" s="14"/>
      <c r="E212" s="15"/>
      <c r="F212" s="13"/>
      <c r="G212" s="16"/>
      <c r="H212" s="16"/>
      <c r="I212" s="13"/>
      <c r="J212" s="13"/>
      <c r="K212" s="13"/>
      <c r="L212" s="13"/>
      <c r="M212" s="13"/>
      <c r="N212" s="13"/>
      <c r="O212" s="24"/>
      <c r="P212" s="27"/>
      <c r="Q212" s="24"/>
      <c r="R212" s="24"/>
      <c r="S212" s="38"/>
      <c r="T212" s="15"/>
    </row>
    <row r="213" s="1" customFormat="1" ht="118" customHeight="1" spans="1:20">
      <c r="A213" s="13"/>
      <c r="B213" s="13"/>
      <c r="C213" s="13"/>
      <c r="D213" s="14"/>
      <c r="E213" s="15"/>
      <c r="F213" s="13"/>
      <c r="G213" s="16"/>
      <c r="H213" s="16"/>
      <c r="I213" s="13"/>
      <c r="J213" s="13"/>
      <c r="K213" s="13"/>
      <c r="L213" s="13"/>
      <c r="M213" s="13"/>
      <c r="N213" s="13"/>
      <c r="O213" s="24"/>
      <c r="P213" s="27"/>
      <c r="Q213" s="24"/>
      <c r="R213" s="24"/>
      <c r="S213" s="38"/>
      <c r="T213" s="15"/>
    </row>
    <row r="214" s="1" customFormat="1" ht="118" customHeight="1" spans="1:20">
      <c r="A214" s="13"/>
      <c r="B214" s="13"/>
      <c r="C214" s="13"/>
      <c r="D214" s="14"/>
      <c r="E214" s="15"/>
      <c r="F214" s="13"/>
      <c r="G214" s="16"/>
      <c r="H214" s="16"/>
      <c r="I214" s="13"/>
      <c r="J214" s="13"/>
      <c r="K214" s="13"/>
      <c r="L214" s="13"/>
      <c r="M214" s="13"/>
      <c r="N214" s="13"/>
      <c r="O214" s="24"/>
      <c r="P214" s="27"/>
      <c r="Q214" s="24"/>
      <c r="R214" s="24"/>
      <c r="S214" s="38"/>
      <c r="T214" s="15"/>
    </row>
    <row r="215" s="1" customFormat="1" ht="118" customHeight="1" spans="1:20">
      <c r="A215" s="9"/>
      <c r="B215" s="9"/>
      <c r="C215" s="9"/>
      <c r="D215" s="17"/>
      <c r="E215" s="18"/>
      <c r="F215" s="9"/>
      <c r="G215" s="19"/>
      <c r="H215" s="19"/>
      <c r="I215" s="9"/>
      <c r="J215" s="9"/>
      <c r="K215" s="9"/>
      <c r="L215" s="9"/>
      <c r="M215" s="9"/>
      <c r="N215" s="9"/>
      <c r="O215" s="24"/>
      <c r="P215" s="29"/>
      <c r="Q215" s="24"/>
      <c r="R215" s="24"/>
      <c r="S215" s="38"/>
      <c r="T215" s="18"/>
    </row>
    <row r="216" s="1" customFormat="1" ht="56" customHeight="1" spans="1:20">
      <c r="A216" s="8">
        <f>MAX($A$5:A215)+1</f>
        <v>36</v>
      </c>
      <c r="B216" s="8" t="s">
        <v>212</v>
      </c>
      <c r="C216" s="8" t="s">
        <v>213</v>
      </c>
      <c r="D216" s="10" t="s">
        <v>70</v>
      </c>
      <c r="E216" s="11" t="s">
        <v>83</v>
      </c>
      <c r="F216" s="8" t="s">
        <v>213</v>
      </c>
      <c r="G216" s="12" t="s">
        <v>214</v>
      </c>
      <c r="H216" s="12" t="s">
        <v>215</v>
      </c>
      <c r="I216" s="8"/>
      <c r="J216" s="22" t="s">
        <v>34</v>
      </c>
      <c r="K216" s="8"/>
      <c r="L216" s="8" t="s">
        <v>216</v>
      </c>
      <c r="M216" s="51" t="s">
        <v>36</v>
      </c>
      <c r="N216" s="23" t="s">
        <v>37</v>
      </c>
      <c r="O216" s="24">
        <v>342</v>
      </c>
      <c r="P216" s="24">
        <v>280</v>
      </c>
      <c r="Q216" s="24"/>
      <c r="R216" s="24"/>
      <c r="S216" s="38"/>
      <c r="T216" s="11" t="s">
        <v>83</v>
      </c>
    </row>
    <row r="217" s="1" customFormat="1" ht="56" customHeight="1" spans="1:20">
      <c r="A217" s="13"/>
      <c r="B217" s="13"/>
      <c r="C217" s="13"/>
      <c r="D217" s="14"/>
      <c r="E217" s="15"/>
      <c r="F217" s="13"/>
      <c r="G217" s="16"/>
      <c r="H217" s="16"/>
      <c r="I217" s="13"/>
      <c r="J217" s="34"/>
      <c r="K217" s="13"/>
      <c r="L217" s="13"/>
      <c r="M217" s="23" t="s">
        <v>86</v>
      </c>
      <c r="N217" s="23" t="s">
        <v>87</v>
      </c>
      <c r="O217" s="24"/>
      <c r="P217" s="24"/>
      <c r="Q217" s="24">
        <v>37.709</v>
      </c>
      <c r="R217" s="24"/>
      <c r="S217" s="38"/>
      <c r="T217" s="15"/>
    </row>
    <row r="218" s="1" customFormat="1" ht="56" customHeight="1" spans="1:20">
      <c r="A218" s="13"/>
      <c r="B218" s="13"/>
      <c r="C218" s="13"/>
      <c r="D218" s="14"/>
      <c r="E218" s="15"/>
      <c r="F218" s="13"/>
      <c r="G218" s="16"/>
      <c r="H218" s="16"/>
      <c r="I218" s="13"/>
      <c r="J218" s="34"/>
      <c r="K218" s="13"/>
      <c r="L218" s="13"/>
      <c r="M218" s="8" t="s">
        <v>38</v>
      </c>
      <c r="N218" s="8" t="s">
        <v>103</v>
      </c>
      <c r="O218" s="24"/>
      <c r="P218" s="26">
        <v>24.291</v>
      </c>
      <c r="Q218" s="26"/>
      <c r="R218" s="24"/>
      <c r="S218" s="38"/>
      <c r="T218" s="15"/>
    </row>
    <row r="219" s="1" customFormat="1" ht="56" customHeight="1" spans="1:20">
      <c r="A219" s="13"/>
      <c r="B219" s="13"/>
      <c r="C219" s="13"/>
      <c r="D219" s="14"/>
      <c r="E219" s="15"/>
      <c r="F219" s="13"/>
      <c r="G219" s="16"/>
      <c r="H219" s="16"/>
      <c r="I219" s="13"/>
      <c r="J219" s="34"/>
      <c r="K219" s="13"/>
      <c r="L219" s="13"/>
      <c r="M219" s="13"/>
      <c r="N219" s="13"/>
      <c r="O219" s="24"/>
      <c r="P219" s="27"/>
      <c r="Q219" s="27"/>
      <c r="R219" s="24"/>
      <c r="S219" s="38"/>
      <c r="T219" s="15"/>
    </row>
    <row r="220" s="1" customFormat="1" ht="56" customHeight="1" spans="1:20">
      <c r="A220" s="13"/>
      <c r="B220" s="13"/>
      <c r="C220" s="13"/>
      <c r="D220" s="14"/>
      <c r="E220" s="15"/>
      <c r="F220" s="13"/>
      <c r="G220" s="16"/>
      <c r="H220" s="16"/>
      <c r="I220" s="13"/>
      <c r="J220" s="34"/>
      <c r="K220" s="13"/>
      <c r="L220" s="13"/>
      <c r="M220" s="13"/>
      <c r="N220" s="13"/>
      <c r="O220" s="24"/>
      <c r="P220" s="27"/>
      <c r="Q220" s="27"/>
      <c r="R220" s="24"/>
      <c r="S220" s="38"/>
      <c r="T220" s="15"/>
    </row>
    <row r="221" s="1" customFormat="1" ht="56" customHeight="1" spans="1:20">
      <c r="A221" s="9"/>
      <c r="B221" s="9"/>
      <c r="C221" s="9"/>
      <c r="D221" s="17"/>
      <c r="E221" s="18"/>
      <c r="F221" s="9"/>
      <c r="G221" s="19"/>
      <c r="H221" s="19"/>
      <c r="I221" s="9"/>
      <c r="J221" s="35"/>
      <c r="K221" s="9"/>
      <c r="L221" s="9"/>
      <c r="M221" s="9"/>
      <c r="N221" s="9"/>
      <c r="O221" s="24"/>
      <c r="P221" s="29"/>
      <c r="Q221" s="29"/>
      <c r="R221" s="24"/>
      <c r="S221" s="38"/>
      <c r="T221" s="18"/>
    </row>
    <row r="222" s="1" customFormat="1" ht="56" customHeight="1" spans="1:20">
      <c r="A222" s="8">
        <f>MAX($A$5:A221)+1</f>
        <v>37</v>
      </c>
      <c r="B222" s="8" t="s">
        <v>212</v>
      </c>
      <c r="C222" s="8" t="s">
        <v>217</v>
      </c>
      <c r="D222" s="10" t="s">
        <v>62</v>
      </c>
      <c r="E222" s="11" t="s">
        <v>71</v>
      </c>
      <c r="F222" s="8" t="s">
        <v>115</v>
      </c>
      <c r="G222" s="12" t="s">
        <v>218</v>
      </c>
      <c r="H222" s="12" t="s">
        <v>219</v>
      </c>
      <c r="I222" s="8"/>
      <c r="J222" s="22" t="s">
        <v>34</v>
      </c>
      <c r="K222" s="8"/>
      <c r="L222" s="8" t="s">
        <v>216</v>
      </c>
      <c r="M222" s="23" t="s">
        <v>43</v>
      </c>
      <c r="N222" s="23" t="s">
        <v>37</v>
      </c>
      <c r="O222" s="24">
        <v>658</v>
      </c>
      <c r="P222" s="24">
        <v>550</v>
      </c>
      <c r="Q222" s="24"/>
      <c r="R222" s="24"/>
      <c r="S222" s="38"/>
      <c r="T222" s="11" t="s">
        <v>71</v>
      </c>
    </row>
    <row r="223" s="1" customFormat="1" ht="56" customHeight="1" spans="1:20">
      <c r="A223" s="13"/>
      <c r="B223" s="13"/>
      <c r="C223" s="13"/>
      <c r="D223" s="14"/>
      <c r="E223" s="15"/>
      <c r="F223" s="13"/>
      <c r="G223" s="16"/>
      <c r="H223" s="16"/>
      <c r="I223" s="13"/>
      <c r="J223" s="34"/>
      <c r="K223" s="13"/>
      <c r="L223" s="13"/>
      <c r="M223" s="23" t="s">
        <v>126</v>
      </c>
      <c r="N223" s="23" t="s">
        <v>127</v>
      </c>
      <c r="O223" s="24"/>
      <c r="P223" s="24">
        <v>31.6356</v>
      </c>
      <c r="Q223" s="24"/>
      <c r="R223" s="24"/>
      <c r="S223" s="38"/>
      <c r="T223" s="15"/>
    </row>
    <row r="224" s="1" customFormat="1" ht="56" customHeight="1" spans="1:20">
      <c r="A224" s="13"/>
      <c r="B224" s="13"/>
      <c r="C224" s="13"/>
      <c r="D224" s="14"/>
      <c r="E224" s="15"/>
      <c r="F224" s="13"/>
      <c r="G224" s="16"/>
      <c r="H224" s="16"/>
      <c r="I224" s="13"/>
      <c r="J224" s="34"/>
      <c r="K224" s="13"/>
      <c r="L224" s="13"/>
      <c r="M224" s="8" t="s">
        <v>220</v>
      </c>
      <c r="N224" s="8" t="s">
        <v>221</v>
      </c>
      <c r="O224" s="24"/>
      <c r="P224" s="26">
        <v>76.3644</v>
      </c>
      <c r="Q224" s="24"/>
      <c r="R224" s="24"/>
      <c r="S224" s="38"/>
      <c r="T224" s="15"/>
    </row>
    <row r="225" s="1" customFormat="1" ht="56" customHeight="1" spans="1:20">
      <c r="A225" s="13"/>
      <c r="B225" s="13"/>
      <c r="C225" s="13"/>
      <c r="D225" s="14"/>
      <c r="E225" s="15"/>
      <c r="F225" s="13"/>
      <c r="G225" s="16"/>
      <c r="H225" s="16"/>
      <c r="I225" s="13"/>
      <c r="J225" s="34"/>
      <c r="K225" s="13"/>
      <c r="L225" s="13"/>
      <c r="M225" s="13"/>
      <c r="N225" s="13"/>
      <c r="O225" s="24"/>
      <c r="P225" s="27"/>
      <c r="Q225" s="24"/>
      <c r="R225" s="24"/>
      <c r="S225" s="38"/>
      <c r="T225" s="15"/>
    </row>
    <row r="226" s="1" customFormat="1" ht="56" customHeight="1" spans="1:20">
      <c r="A226" s="13"/>
      <c r="B226" s="13"/>
      <c r="C226" s="13"/>
      <c r="D226" s="14"/>
      <c r="E226" s="15"/>
      <c r="F226" s="13"/>
      <c r="G226" s="16"/>
      <c r="H226" s="16"/>
      <c r="I226" s="13"/>
      <c r="J226" s="34"/>
      <c r="K226" s="13"/>
      <c r="L226" s="13"/>
      <c r="M226" s="13"/>
      <c r="N226" s="13"/>
      <c r="O226" s="24"/>
      <c r="P226" s="27"/>
      <c r="Q226" s="24"/>
      <c r="R226" s="24"/>
      <c r="S226" s="38"/>
      <c r="T226" s="15"/>
    </row>
    <row r="227" s="1" customFormat="1" ht="56" customHeight="1" spans="1:20">
      <c r="A227" s="9"/>
      <c r="B227" s="9"/>
      <c r="C227" s="9"/>
      <c r="D227" s="17"/>
      <c r="E227" s="18"/>
      <c r="F227" s="9"/>
      <c r="G227" s="19"/>
      <c r="H227" s="19"/>
      <c r="I227" s="9"/>
      <c r="J227" s="35"/>
      <c r="K227" s="9"/>
      <c r="L227" s="9"/>
      <c r="M227" s="9"/>
      <c r="N227" s="9"/>
      <c r="O227" s="24"/>
      <c r="P227" s="29"/>
      <c r="Q227" s="24"/>
      <c r="R227" s="24"/>
      <c r="S227" s="38"/>
      <c r="T227" s="18"/>
    </row>
    <row r="228" s="1" customFormat="1" ht="56" customHeight="1" spans="1:20">
      <c r="A228" s="8">
        <f>MAX($A$5:A227)+1</f>
        <v>38</v>
      </c>
      <c r="B228" s="8" t="s">
        <v>212</v>
      </c>
      <c r="C228" s="8" t="s">
        <v>222</v>
      </c>
      <c r="D228" s="10" t="s">
        <v>70</v>
      </c>
      <c r="E228" s="11" t="s">
        <v>83</v>
      </c>
      <c r="F228" s="8" t="s">
        <v>223</v>
      </c>
      <c r="G228" s="12" t="s">
        <v>224</v>
      </c>
      <c r="H228" s="12" t="s">
        <v>225</v>
      </c>
      <c r="I228" s="8"/>
      <c r="J228" s="22" t="s">
        <v>34</v>
      </c>
      <c r="K228" s="8"/>
      <c r="L228" s="8" t="s">
        <v>216</v>
      </c>
      <c r="M228" s="23" t="s">
        <v>36</v>
      </c>
      <c r="N228" s="23" t="s">
        <v>37</v>
      </c>
      <c r="O228" s="24">
        <v>522</v>
      </c>
      <c r="P228" s="24">
        <v>300</v>
      </c>
      <c r="Q228" s="24"/>
      <c r="R228" s="24"/>
      <c r="S228" s="38"/>
      <c r="T228" s="11" t="s">
        <v>83</v>
      </c>
    </row>
    <row r="229" s="1" customFormat="1" ht="56" customHeight="1" spans="1:20">
      <c r="A229" s="13"/>
      <c r="B229" s="13"/>
      <c r="C229" s="13"/>
      <c r="D229" s="14"/>
      <c r="E229" s="15"/>
      <c r="F229" s="13"/>
      <c r="G229" s="16"/>
      <c r="H229" s="16"/>
      <c r="I229" s="13"/>
      <c r="J229" s="34"/>
      <c r="K229" s="13"/>
      <c r="L229" s="13"/>
      <c r="M229" s="8" t="s">
        <v>38</v>
      </c>
      <c r="N229" s="8" t="s">
        <v>103</v>
      </c>
      <c r="O229" s="24"/>
      <c r="P229" s="26">
        <v>222</v>
      </c>
      <c r="Q229" s="24"/>
      <c r="R229" s="24"/>
      <c r="S229" s="38"/>
      <c r="T229" s="15"/>
    </row>
    <row r="230" s="1" customFormat="1" ht="56" customHeight="1" spans="1:20">
      <c r="A230" s="13"/>
      <c r="B230" s="13"/>
      <c r="C230" s="13"/>
      <c r="D230" s="14"/>
      <c r="E230" s="15"/>
      <c r="F230" s="13"/>
      <c r="G230" s="16"/>
      <c r="H230" s="16"/>
      <c r="I230" s="13"/>
      <c r="J230" s="34"/>
      <c r="K230" s="13"/>
      <c r="L230" s="13"/>
      <c r="M230" s="13"/>
      <c r="N230" s="13"/>
      <c r="O230" s="24"/>
      <c r="P230" s="27"/>
      <c r="Q230" s="24"/>
      <c r="R230" s="24"/>
      <c r="S230" s="38"/>
      <c r="T230" s="15"/>
    </row>
    <row r="231" s="1" customFormat="1" ht="56" customHeight="1" spans="1:20">
      <c r="A231" s="13"/>
      <c r="B231" s="13"/>
      <c r="C231" s="13"/>
      <c r="D231" s="14"/>
      <c r="E231" s="15"/>
      <c r="F231" s="13"/>
      <c r="G231" s="16"/>
      <c r="H231" s="16"/>
      <c r="I231" s="13"/>
      <c r="J231" s="34"/>
      <c r="K231" s="13"/>
      <c r="L231" s="13"/>
      <c r="M231" s="13"/>
      <c r="N231" s="13"/>
      <c r="O231" s="24"/>
      <c r="P231" s="27"/>
      <c r="Q231" s="24"/>
      <c r="R231" s="24"/>
      <c r="S231" s="38"/>
      <c r="T231" s="15"/>
    </row>
    <row r="232" s="1" customFormat="1" ht="56" customHeight="1" spans="1:20">
      <c r="A232" s="13"/>
      <c r="B232" s="13"/>
      <c r="C232" s="13"/>
      <c r="D232" s="14"/>
      <c r="E232" s="15"/>
      <c r="F232" s="13"/>
      <c r="G232" s="16"/>
      <c r="H232" s="16"/>
      <c r="I232" s="13"/>
      <c r="J232" s="34"/>
      <c r="K232" s="13"/>
      <c r="L232" s="13"/>
      <c r="M232" s="13"/>
      <c r="N232" s="13"/>
      <c r="O232" s="24"/>
      <c r="P232" s="27"/>
      <c r="Q232" s="24"/>
      <c r="R232" s="24"/>
      <c r="S232" s="38"/>
      <c r="T232" s="15"/>
    </row>
    <row r="233" s="1" customFormat="1" ht="56" customHeight="1" spans="1:20">
      <c r="A233" s="9"/>
      <c r="B233" s="9"/>
      <c r="C233" s="9"/>
      <c r="D233" s="17"/>
      <c r="E233" s="18"/>
      <c r="F233" s="9"/>
      <c r="G233" s="19"/>
      <c r="H233" s="19"/>
      <c r="I233" s="9"/>
      <c r="J233" s="35"/>
      <c r="K233" s="9"/>
      <c r="L233" s="9"/>
      <c r="M233" s="9"/>
      <c r="N233" s="9"/>
      <c r="O233" s="24"/>
      <c r="P233" s="29"/>
      <c r="Q233" s="24"/>
      <c r="R233" s="24"/>
      <c r="S233" s="38"/>
      <c r="T233" s="18"/>
    </row>
    <row r="234" s="1" customFormat="1" ht="56" customHeight="1" spans="1:20">
      <c r="A234" s="8">
        <f>MAX($A$5:A233)+1</f>
        <v>39</v>
      </c>
      <c r="B234" s="8" t="s">
        <v>212</v>
      </c>
      <c r="C234" s="8" t="s">
        <v>226</v>
      </c>
      <c r="D234" s="10" t="s">
        <v>70</v>
      </c>
      <c r="E234" s="11" t="s">
        <v>83</v>
      </c>
      <c r="F234" s="8" t="s">
        <v>223</v>
      </c>
      <c r="G234" s="12" t="s">
        <v>227</v>
      </c>
      <c r="H234" s="12" t="s">
        <v>228</v>
      </c>
      <c r="I234" s="8"/>
      <c r="J234" s="22" t="s">
        <v>34</v>
      </c>
      <c r="K234" s="8"/>
      <c r="L234" s="8" t="s">
        <v>216</v>
      </c>
      <c r="M234" s="23" t="s">
        <v>36</v>
      </c>
      <c r="N234" s="23" t="s">
        <v>37</v>
      </c>
      <c r="O234" s="24">
        <v>585</v>
      </c>
      <c r="P234" s="24">
        <v>320</v>
      </c>
      <c r="Q234" s="26"/>
      <c r="R234" s="26"/>
      <c r="S234" s="43"/>
      <c r="T234" s="11" t="s">
        <v>83</v>
      </c>
    </row>
    <row r="235" s="1" customFormat="1" ht="56" customHeight="1" spans="1:20">
      <c r="A235" s="13"/>
      <c r="B235" s="13"/>
      <c r="C235" s="13"/>
      <c r="D235" s="14"/>
      <c r="E235" s="15"/>
      <c r="F235" s="13"/>
      <c r="G235" s="16"/>
      <c r="H235" s="16"/>
      <c r="I235" s="13"/>
      <c r="J235" s="34"/>
      <c r="K235" s="13"/>
      <c r="L235" s="13"/>
      <c r="M235" s="8" t="s">
        <v>38</v>
      </c>
      <c r="N235" s="8" t="s">
        <v>103</v>
      </c>
      <c r="O235" s="24"/>
      <c r="P235" s="26">
        <v>265</v>
      </c>
      <c r="Q235" s="27"/>
      <c r="R235" s="27"/>
      <c r="S235" s="44"/>
      <c r="T235" s="15"/>
    </row>
    <row r="236" s="1" customFormat="1" ht="56" customHeight="1" spans="1:20">
      <c r="A236" s="13"/>
      <c r="B236" s="13"/>
      <c r="C236" s="13"/>
      <c r="D236" s="14"/>
      <c r="E236" s="15"/>
      <c r="F236" s="13"/>
      <c r="G236" s="16"/>
      <c r="H236" s="16"/>
      <c r="I236" s="13"/>
      <c r="J236" s="34"/>
      <c r="K236" s="13"/>
      <c r="L236" s="13"/>
      <c r="M236" s="13"/>
      <c r="N236" s="13"/>
      <c r="O236" s="24"/>
      <c r="P236" s="27"/>
      <c r="Q236" s="27"/>
      <c r="R236" s="27"/>
      <c r="S236" s="44"/>
      <c r="T236" s="15"/>
    </row>
    <row r="237" s="1" customFormat="1" ht="56" customHeight="1" spans="1:20">
      <c r="A237" s="13"/>
      <c r="B237" s="13"/>
      <c r="C237" s="13"/>
      <c r="D237" s="14"/>
      <c r="E237" s="15"/>
      <c r="F237" s="13"/>
      <c r="G237" s="16"/>
      <c r="H237" s="16"/>
      <c r="I237" s="13"/>
      <c r="J237" s="34"/>
      <c r="K237" s="13"/>
      <c r="L237" s="13"/>
      <c r="M237" s="13"/>
      <c r="N237" s="13"/>
      <c r="O237" s="24"/>
      <c r="P237" s="27"/>
      <c r="Q237" s="27"/>
      <c r="R237" s="27"/>
      <c r="S237" s="44"/>
      <c r="T237" s="15"/>
    </row>
    <row r="238" s="1" customFormat="1" ht="56" customHeight="1" spans="1:20">
      <c r="A238" s="13"/>
      <c r="B238" s="13"/>
      <c r="C238" s="13"/>
      <c r="D238" s="14"/>
      <c r="E238" s="15"/>
      <c r="F238" s="13"/>
      <c r="G238" s="16"/>
      <c r="H238" s="16"/>
      <c r="I238" s="13"/>
      <c r="J238" s="34"/>
      <c r="K238" s="13"/>
      <c r="L238" s="13"/>
      <c r="M238" s="13"/>
      <c r="N238" s="13"/>
      <c r="O238" s="24"/>
      <c r="P238" s="27"/>
      <c r="Q238" s="27"/>
      <c r="R238" s="27"/>
      <c r="S238" s="44"/>
      <c r="T238" s="15"/>
    </row>
    <row r="239" s="1" customFormat="1" ht="56" customHeight="1" spans="1:20">
      <c r="A239" s="9"/>
      <c r="B239" s="9"/>
      <c r="C239" s="9"/>
      <c r="D239" s="17"/>
      <c r="E239" s="18"/>
      <c r="F239" s="9"/>
      <c r="G239" s="19"/>
      <c r="H239" s="19"/>
      <c r="I239" s="9"/>
      <c r="J239" s="35"/>
      <c r="K239" s="9"/>
      <c r="L239" s="9"/>
      <c r="M239" s="9"/>
      <c r="N239" s="9"/>
      <c r="O239" s="24"/>
      <c r="P239" s="29"/>
      <c r="Q239" s="29"/>
      <c r="R239" s="29"/>
      <c r="S239" s="45"/>
      <c r="T239" s="18"/>
    </row>
    <row r="240" s="1" customFormat="1" ht="56" customHeight="1" spans="1:20">
      <c r="A240" s="8">
        <f>MAX($A$5:A239)+1</f>
        <v>40</v>
      </c>
      <c r="B240" s="8" t="s">
        <v>212</v>
      </c>
      <c r="C240" s="8" t="s">
        <v>229</v>
      </c>
      <c r="D240" s="10" t="s">
        <v>70</v>
      </c>
      <c r="E240" s="11" t="s">
        <v>83</v>
      </c>
      <c r="F240" s="8" t="s">
        <v>223</v>
      </c>
      <c r="G240" s="12" t="s">
        <v>230</v>
      </c>
      <c r="H240" s="12" t="s">
        <v>231</v>
      </c>
      <c r="I240" s="8"/>
      <c r="J240" s="22" t="s">
        <v>34</v>
      </c>
      <c r="K240" s="8"/>
      <c r="L240" s="8" t="s">
        <v>216</v>
      </c>
      <c r="M240" s="23" t="s">
        <v>36</v>
      </c>
      <c r="N240" s="23" t="s">
        <v>37</v>
      </c>
      <c r="O240" s="24">
        <v>936</v>
      </c>
      <c r="P240" s="24">
        <v>600</v>
      </c>
      <c r="Q240" s="26"/>
      <c r="R240" s="24"/>
      <c r="S240" s="38"/>
      <c r="T240" s="11" t="s">
        <v>83</v>
      </c>
    </row>
    <row r="241" s="1" customFormat="1" ht="56" customHeight="1" spans="1:20">
      <c r="A241" s="13"/>
      <c r="B241" s="13"/>
      <c r="C241" s="13"/>
      <c r="D241" s="14"/>
      <c r="E241" s="15"/>
      <c r="F241" s="13"/>
      <c r="G241" s="16"/>
      <c r="H241" s="16"/>
      <c r="I241" s="13"/>
      <c r="J241" s="34"/>
      <c r="K241" s="13"/>
      <c r="L241" s="13"/>
      <c r="M241" s="21" t="s">
        <v>38</v>
      </c>
      <c r="N241" s="23" t="s">
        <v>103</v>
      </c>
      <c r="O241" s="24"/>
      <c r="P241" s="24">
        <v>307.589831</v>
      </c>
      <c r="Q241" s="29"/>
      <c r="R241" s="24"/>
      <c r="S241" s="38"/>
      <c r="T241" s="15"/>
    </row>
    <row r="242" s="1" customFormat="1" ht="56" customHeight="1" spans="1:20">
      <c r="A242" s="13"/>
      <c r="B242" s="13"/>
      <c r="C242" s="13"/>
      <c r="D242" s="14"/>
      <c r="E242" s="15"/>
      <c r="F242" s="13"/>
      <c r="G242" s="16"/>
      <c r="H242" s="16"/>
      <c r="I242" s="13"/>
      <c r="J242" s="34"/>
      <c r="K242" s="13"/>
      <c r="L242" s="13"/>
      <c r="M242" s="23" t="s">
        <v>86</v>
      </c>
      <c r="N242" s="23" t="s">
        <v>87</v>
      </c>
      <c r="O242" s="24"/>
      <c r="P242" s="24"/>
      <c r="Q242" s="24">
        <v>10.770169</v>
      </c>
      <c r="R242" s="24"/>
      <c r="S242" s="38"/>
      <c r="T242" s="15"/>
    </row>
    <row r="243" s="1" customFormat="1" ht="56" customHeight="1" spans="1:20">
      <c r="A243" s="13"/>
      <c r="B243" s="13"/>
      <c r="C243" s="13"/>
      <c r="D243" s="14"/>
      <c r="E243" s="15"/>
      <c r="F243" s="13"/>
      <c r="G243" s="16"/>
      <c r="H243" s="16"/>
      <c r="I243" s="13"/>
      <c r="J243" s="34"/>
      <c r="K243" s="13"/>
      <c r="L243" s="13"/>
      <c r="M243" s="8" t="s">
        <v>75</v>
      </c>
      <c r="N243" s="8" t="s">
        <v>76</v>
      </c>
      <c r="O243" s="24"/>
      <c r="P243" s="26">
        <v>17.64</v>
      </c>
      <c r="Q243" s="26"/>
      <c r="R243" s="24"/>
      <c r="S243" s="38"/>
      <c r="T243" s="15"/>
    </row>
    <row r="244" s="1" customFormat="1" ht="56" customHeight="1" spans="1:20">
      <c r="A244" s="13"/>
      <c r="B244" s="13"/>
      <c r="C244" s="13"/>
      <c r="D244" s="14"/>
      <c r="E244" s="15"/>
      <c r="F244" s="13"/>
      <c r="G244" s="16"/>
      <c r="H244" s="16"/>
      <c r="I244" s="13"/>
      <c r="J244" s="34"/>
      <c r="K244" s="13"/>
      <c r="L244" s="13"/>
      <c r="M244" s="13"/>
      <c r="N244" s="13"/>
      <c r="O244" s="24"/>
      <c r="P244" s="27"/>
      <c r="Q244" s="27"/>
      <c r="R244" s="24"/>
      <c r="S244" s="38"/>
      <c r="T244" s="15"/>
    </row>
    <row r="245" s="1" customFormat="1" ht="56" customHeight="1" spans="1:20">
      <c r="A245" s="9"/>
      <c r="B245" s="9"/>
      <c r="C245" s="9"/>
      <c r="D245" s="17"/>
      <c r="E245" s="18"/>
      <c r="F245" s="9"/>
      <c r="G245" s="19"/>
      <c r="H245" s="19"/>
      <c r="I245" s="9"/>
      <c r="J245" s="35"/>
      <c r="K245" s="9"/>
      <c r="L245" s="9"/>
      <c r="M245" s="9"/>
      <c r="N245" s="9"/>
      <c r="O245" s="24"/>
      <c r="P245" s="29"/>
      <c r="Q245" s="29"/>
      <c r="R245" s="24"/>
      <c r="S245" s="38"/>
      <c r="T245" s="18"/>
    </row>
    <row r="246" s="1" customFormat="1" ht="56" customHeight="1" spans="1:20">
      <c r="A246" s="8">
        <f>MAX($A$5:A245)+1</f>
        <v>41</v>
      </c>
      <c r="B246" s="8" t="s">
        <v>212</v>
      </c>
      <c r="C246" s="8" t="s">
        <v>232</v>
      </c>
      <c r="D246" s="10" t="s">
        <v>70</v>
      </c>
      <c r="E246" s="11" t="s">
        <v>83</v>
      </c>
      <c r="F246" s="8" t="s">
        <v>223</v>
      </c>
      <c r="G246" s="12" t="s">
        <v>233</v>
      </c>
      <c r="H246" s="12" t="s">
        <v>234</v>
      </c>
      <c r="I246" s="8"/>
      <c r="J246" s="22" t="s">
        <v>34</v>
      </c>
      <c r="K246" s="8"/>
      <c r="L246" s="8" t="s">
        <v>216</v>
      </c>
      <c r="M246" s="23" t="s">
        <v>36</v>
      </c>
      <c r="N246" s="23" t="s">
        <v>37</v>
      </c>
      <c r="O246" s="26">
        <v>2131</v>
      </c>
      <c r="P246" s="24">
        <v>1350</v>
      </c>
      <c r="Q246" s="26"/>
      <c r="R246" s="26"/>
      <c r="S246" s="43"/>
      <c r="T246" s="11" t="s">
        <v>83</v>
      </c>
    </row>
    <row r="247" s="1" customFormat="1" ht="56" customHeight="1" spans="1:20">
      <c r="A247" s="13"/>
      <c r="B247" s="13"/>
      <c r="C247" s="13"/>
      <c r="D247" s="14"/>
      <c r="E247" s="15"/>
      <c r="F247" s="13"/>
      <c r="G247" s="16"/>
      <c r="H247" s="16"/>
      <c r="I247" s="13"/>
      <c r="J247" s="34"/>
      <c r="K247" s="13"/>
      <c r="L247" s="13"/>
      <c r="M247" s="23" t="s">
        <v>220</v>
      </c>
      <c r="N247" s="23" t="s">
        <v>221</v>
      </c>
      <c r="O247" s="27"/>
      <c r="P247" s="24">
        <v>468.131501</v>
      </c>
      <c r="Q247" s="27"/>
      <c r="R247" s="27"/>
      <c r="S247" s="44"/>
      <c r="T247" s="15"/>
    </row>
    <row r="248" s="1" customFormat="1" ht="56" customHeight="1" spans="1:20">
      <c r="A248" s="13"/>
      <c r="B248" s="13"/>
      <c r="C248" s="13"/>
      <c r="D248" s="14"/>
      <c r="E248" s="15"/>
      <c r="F248" s="13"/>
      <c r="G248" s="16"/>
      <c r="H248" s="16"/>
      <c r="I248" s="13"/>
      <c r="J248" s="34"/>
      <c r="K248" s="13"/>
      <c r="L248" s="13"/>
      <c r="M248" s="21" t="s">
        <v>38</v>
      </c>
      <c r="N248" s="23" t="s">
        <v>103</v>
      </c>
      <c r="O248" s="27"/>
      <c r="P248" s="24">
        <v>274.64743</v>
      </c>
      <c r="Q248" s="27"/>
      <c r="R248" s="27"/>
      <c r="S248" s="44"/>
      <c r="T248" s="15"/>
    </row>
    <row r="249" s="1" customFormat="1" ht="56" customHeight="1" spans="1:20">
      <c r="A249" s="13"/>
      <c r="B249" s="13"/>
      <c r="C249" s="13"/>
      <c r="D249" s="14"/>
      <c r="E249" s="15"/>
      <c r="F249" s="13"/>
      <c r="G249" s="16"/>
      <c r="H249" s="16"/>
      <c r="I249" s="13"/>
      <c r="J249" s="34"/>
      <c r="K249" s="13"/>
      <c r="L249" s="13"/>
      <c r="M249" s="8" t="s">
        <v>56</v>
      </c>
      <c r="N249" s="8" t="s">
        <v>57</v>
      </c>
      <c r="O249" s="27"/>
      <c r="P249" s="26">
        <v>38.221069</v>
      </c>
      <c r="Q249" s="27"/>
      <c r="R249" s="27"/>
      <c r="S249" s="44"/>
      <c r="T249" s="15"/>
    </row>
    <row r="250" s="1" customFormat="1" ht="56" customHeight="1" spans="1:20">
      <c r="A250" s="13"/>
      <c r="B250" s="13"/>
      <c r="C250" s="13"/>
      <c r="D250" s="14"/>
      <c r="E250" s="15"/>
      <c r="F250" s="13"/>
      <c r="G250" s="16"/>
      <c r="H250" s="16"/>
      <c r="I250" s="13"/>
      <c r="J250" s="34"/>
      <c r="K250" s="13"/>
      <c r="L250" s="13"/>
      <c r="M250" s="13"/>
      <c r="N250" s="13"/>
      <c r="O250" s="27"/>
      <c r="P250" s="27"/>
      <c r="Q250" s="27"/>
      <c r="R250" s="27"/>
      <c r="S250" s="44"/>
      <c r="T250" s="15"/>
    </row>
    <row r="251" s="1" customFormat="1" ht="56" customHeight="1" spans="1:20">
      <c r="A251" s="9"/>
      <c r="B251" s="9"/>
      <c r="C251" s="9"/>
      <c r="D251" s="17"/>
      <c r="E251" s="18"/>
      <c r="F251" s="9"/>
      <c r="G251" s="19"/>
      <c r="H251" s="19"/>
      <c r="I251" s="9"/>
      <c r="J251" s="35"/>
      <c r="K251" s="9"/>
      <c r="L251" s="9"/>
      <c r="M251" s="9"/>
      <c r="N251" s="9"/>
      <c r="O251" s="29"/>
      <c r="P251" s="29"/>
      <c r="Q251" s="29"/>
      <c r="R251" s="29"/>
      <c r="S251" s="45"/>
      <c r="T251" s="18"/>
    </row>
    <row r="252" s="1" customFormat="1" ht="56" customHeight="1" spans="1:20">
      <c r="A252" s="8">
        <f>MAX($A$5:A251)+1</f>
        <v>42</v>
      </c>
      <c r="B252" s="8" t="s">
        <v>212</v>
      </c>
      <c r="C252" s="8" t="s">
        <v>235</v>
      </c>
      <c r="D252" s="10" t="s">
        <v>70</v>
      </c>
      <c r="E252" s="11" t="s">
        <v>83</v>
      </c>
      <c r="F252" s="8" t="s">
        <v>223</v>
      </c>
      <c r="G252" s="12" t="s">
        <v>236</v>
      </c>
      <c r="H252" s="12" t="s">
        <v>237</v>
      </c>
      <c r="I252" s="8"/>
      <c r="J252" s="22" t="s">
        <v>34</v>
      </c>
      <c r="K252" s="8"/>
      <c r="L252" s="8" t="s">
        <v>216</v>
      </c>
      <c r="M252" s="52" t="s">
        <v>126</v>
      </c>
      <c r="N252" s="21" t="s">
        <v>127</v>
      </c>
      <c r="O252" s="24">
        <v>95</v>
      </c>
      <c r="P252" s="24">
        <v>95</v>
      </c>
      <c r="Q252" s="24"/>
      <c r="R252" s="24"/>
      <c r="S252" s="38"/>
      <c r="T252" s="11" t="s">
        <v>83</v>
      </c>
    </row>
    <row r="253" s="1" customFormat="1" ht="56" customHeight="1" spans="1:20">
      <c r="A253" s="13"/>
      <c r="B253" s="13"/>
      <c r="C253" s="13"/>
      <c r="D253" s="14"/>
      <c r="E253" s="15"/>
      <c r="F253" s="13"/>
      <c r="G253" s="16"/>
      <c r="H253" s="16"/>
      <c r="I253" s="13"/>
      <c r="J253" s="34"/>
      <c r="K253" s="13"/>
      <c r="L253" s="13"/>
      <c r="M253" s="52"/>
      <c r="N253" s="21"/>
      <c r="O253" s="24"/>
      <c r="P253" s="24"/>
      <c r="Q253" s="24"/>
      <c r="R253" s="24"/>
      <c r="S253" s="38"/>
      <c r="T253" s="15"/>
    </row>
    <row r="254" s="1" customFormat="1" ht="56" customHeight="1" spans="1:20">
      <c r="A254" s="13"/>
      <c r="B254" s="13"/>
      <c r="C254" s="13"/>
      <c r="D254" s="14"/>
      <c r="E254" s="15"/>
      <c r="F254" s="13"/>
      <c r="G254" s="16"/>
      <c r="H254" s="16"/>
      <c r="I254" s="13"/>
      <c r="J254" s="34"/>
      <c r="K254" s="13"/>
      <c r="L254" s="13"/>
      <c r="M254" s="52"/>
      <c r="N254" s="21"/>
      <c r="O254" s="24"/>
      <c r="P254" s="24"/>
      <c r="Q254" s="24"/>
      <c r="R254" s="24"/>
      <c r="S254" s="38"/>
      <c r="T254" s="15"/>
    </row>
    <row r="255" s="1" customFormat="1" ht="56" customHeight="1" spans="1:20">
      <c r="A255" s="13"/>
      <c r="B255" s="13"/>
      <c r="C255" s="13"/>
      <c r="D255" s="14"/>
      <c r="E255" s="15"/>
      <c r="F255" s="13"/>
      <c r="G255" s="16"/>
      <c r="H255" s="16"/>
      <c r="I255" s="13"/>
      <c r="J255" s="34"/>
      <c r="K255" s="13"/>
      <c r="L255" s="13"/>
      <c r="M255" s="52"/>
      <c r="N255" s="21"/>
      <c r="O255" s="24"/>
      <c r="P255" s="24"/>
      <c r="Q255" s="24"/>
      <c r="R255" s="24"/>
      <c r="S255" s="38"/>
      <c r="T255" s="15"/>
    </row>
    <row r="256" s="1" customFormat="1" ht="56" customHeight="1" spans="1:20">
      <c r="A256" s="13"/>
      <c r="B256" s="13"/>
      <c r="C256" s="13"/>
      <c r="D256" s="14"/>
      <c r="E256" s="15"/>
      <c r="F256" s="13"/>
      <c r="G256" s="16"/>
      <c r="H256" s="16"/>
      <c r="I256" s="13"/>
      <c r="J256" s="34"/>
      <c r="K256" s="13"/>
      <c r="L256" s="13"/>
      <c r="M256" s="52"/>
      <c r="N256" s="21"/>
      <c r="O256" s="24"/>
      <c r="P256" s="24"/>
      <c r="Q256" s="24"/>
      <c r="R256" s="24"/>
      <c r="S256" s="38"/>
      <c r="T256" s="15"/>
    </row>
    <row r="257" s="1" customFormat="1" ht="56" customHeight="1" spans="1:20">
      <c r="A257" s="9"/>
      <c r="B257" s="9"/>
      <c r="C257" s="9"/>
      <c r="D257" s="17"/>
      <c r="E257" s="18"/>
      <c r="F257" s="9"/>
      <c r="G257" s="19"/>
      <c r="H257" s="19"/>
      <c r="I257" s="9"/>
      <c r="J257" s="35"/>
      <c r="K257" s="9"/>
      <c r="L257" s="9"/>
      <c r="M257" s="52"/>
      <c r="N257" s="21"/>
      <c r="O257" s="24"/>
      <c r="P257" s="24"/>
      <c r="Q257" s="24"/>
      <c r="R257" s="24"/>
      <c r="S257" s="38"/>
      <c r="T257" s="18"/>
    </row>
    <row r="258" s="1" customFormat="1" ht="56" customHeight="1" spans="1:20">
      <c r="A258" s="8">
        <f>MAX($A$5:A257)+1</f>
        <v>43</v>
      </c>
      <c r="B258" s="8" t="s">
        <v>238</v>
      </c>
      <c r="C258" s="8" t="s">
        <v>239</v>
      </c>
      <c r="D258" s="10" t="s">
        <v>70</v>
      </c>
      <c r="E258" s="11" t="s">
        <v>83</v>
      </c>
      <c r="F258" s="8" t="s">
        <v>64</v>
      </c>
      <c r="G258" s="12" t="s">
        <v>240</v>
      </c>
      <c r="H258" s="12" t="s">
        <v>241</v>
      </c>
      <c r="I258" s="8"/>
      <c r="J258" s="22" t="s">
        <v>34</v>
      </c>
      <c r="K258" s="8"/>
      <c r="L258" s="8" t="s">
        <v>191</v>
      </c>
      <c r="M258" s="23" t="s">
        <v>56</v>
      </c>
      <c r="N258" s="23" t="s">
        <v>154</v>
      </c>
      <c r="O258" s="24">
        <v>310</v>
      </c>
      <c r="P258" s="24">
        <v>199.26</v>
      </c>
      <c r="Q258" s="26"/>
      <c r="R258" s="26"/>
      <c r="S258" s="43"/>
      <c r="T258" s="11" t="s">
        <v>83</v>
      </c>
    </row>
    <row r="259" s="1" customFormat="1" ht="56" customHeight="1" spans="1:20">
      <c r="A259" s="13"/>
      <c r="B259" s="13"/>
      <c r="C259" s="13"/>
      <c r="D259" s="14"/>
      <c r="E259" s="15"/>
      <c r="F259" s="13"/>
      <c r="G259" s="16"/>
      <c r="H259" s="16"/>
      <c r="I259" s="13"/>
      <c r="J259" s="34"/>
      <c r="K259" s="13"/>
      <c r="L259" s="13"/>
      <c r="M259" s="12" t="s">
        <v>126</v>
      </c>
      <c r="N259" s="8" t="s">
        <v>127</v>
      </c>
      <c r="O259" s="24"/>
      <c r="P259" s="26">
        <v>110.74</v>
      </c>
      <c r="Q259" s="27"/>
      <c r="R259" s="27"/>
      <c r="S259" s="44"/>
      <c r="T259" s="15"/>
    </row>
    <row r="260" s="1" customFormat="1" ht="56" customHeight="1" spans="1:20">
      <c r="A260" s="13"/>
      <c r="B260" s="13"/>
      <c r="C260" s="13"/>
      <c r="D260" s="14"/>
      <c r="E260" s="15"/>
      <c r="F260" s="13"/>
      <c r="G260" s="16"/>
      <c r="H260" s="16"/>
      <c r="I260" s="13"/>
      <c r="J260" s="34"/>
      <c r="K260" s="13"/>
      <c r="L260" s="13"/>
      <c r="M260" s="16"/>
      <c r="N260" s="13"/>
      <c r="O260" s="24"/>
      <c r="P260" s="27"/>
      <c r="Q260" s="27"/>
      <c r="R260" s="27"/>
      <c r="S260" s="44"/>
      <c r="T260" s="15"/>
    </row>
    <row r="261" s="1" customFormat="1" ht="56" customHeight="1" spans="1:20">
      <c r="A261" s="13"/>
      <c r="B261" s="13"/>
      <c r="C261" s="13"/>
      <c r="D261" s="14"/>
      <c r="E261" s="15"/>
      <c r="F261" s="13"/>
      <c r="G261" s="16"/>
      <c r="H261" s="16"/>
      <c r="I261" s="13"/>
      <c r="J261" s="34"/>
      <c r="K261" s="13"/>
      <c r="L261" s="13"/>
      <c r="M261" s="16"/>
      <c r="N261" s="13"/>
      <c r="O261" s="24"/>
      <c r="P261" s="27"/>
      <c r="Q261" s="27"/>
      <c r="R261" s="27"/>
      <c r="S261" s="44"/>
      <c r="T261" s="15"/>
    </row>
    <row r="262" s="1" customFormat="1" ht="56" customHeight="1" spans="1:20">
      <c r="A262" s="13"/>
      <c r="B262" s="13"/>
      <c r="C262" s="13"/>
      <c r="D262" s="14"/>
      <c r="E262" s="15"/>
      <c r="F262" s="13"/>
      <c r="G262" s="16"/>
      <c r="H262" s="16"/>
      <c r="I262" s="13"/>
      <c r="J262" s="34"/>
      <c r="K262" s="13"/>
      <c r="L262" s="13"/>
      <c r="M262" s="16"/>
      <c r="N262" s="13"/>
      <c r="O262" s="24"/>
      <c r="P262" s="27"/>
      <c r="Q262" s="27"/>
      <c r="R262" s="27"/>
      <c r="S262" s="44"/>
      <c r="T262" s="15"/>
    </row>
    <row r="263" s="1" customFormat="1" ht="56" customHeight="1" spans="1:20">
      <c r="A263" s="9"/>
      <c r="B263" s="9"/>
      <c r="C263" s="9"/>
      <c r="D263" s="17"/>
      <c r="E263" s="18"/>
      <c r="F263" s="9"/>
      <c r="G263" s="19"/>
      <c r="H263" s="19"/>
      <c r="I263" s="9"/>
      <c r="J263" s="35"/>
      <c r="K263" s="9"/>
      <c r="L263" s="9"/>
      <c r="M263" s="19"/>
      <c r="N263" s="9"/>
      <c r="O263" s="24"/>
      <c r="P263" s="29"/>
      <c r="Q263" s="29"/>
      <c r="R263" s="29"/>
      <c r="S263" s="45"/>
      <c r="T263" s="18"/>
    </row>
    <row r="264" s="1" customFormat="1" ht="56" customHeight="1" spans="1:20">
      <c r="A264" s="8">
        <v>44</v>
      </c>
      <c r="B264" s="8" t="s">
        <v>242</v>
      </c>
      <c r="C264" s="8" t="s">
        <v>243</v>
      </c>
      <c r="D264" s="10" t="s">
        <v>70</v>
      </c>
      <c r="E264" s="11" t="s">
        <v>83</v>
      </c>
      <c r="F264" s="8" t="s">
        <v>188</v>
      </c>
      <c r="G264" s="12" t="s">
        <v>244</v>
      </c>
      <c r="H264" s="12" t="s">
        <v>245</v>
      </c>
      <c r="I264" s="8"/>
      <c r="J264" s="22" t="s">
        <v>34</v>
      </c>
      <c r="K264" s="8"/>
      <c r="L264" s="8" t="s">
        <v>191</v>
      </c>
      <c r="M264" s="23" t="s">
        <v>43</v>
      </c>
      <c r="N264" s="23" t="s">
        <v>37</v>
      </c>
      <c r="O264" s="24">
        <v>3451</v>
      </c>
      <c r="P264" s="24">
        <v>3100</v>
      </c>
      <c r="Q264" s="24"/>
      <c r="R264" s="26"/>
      <c r="S264" s="43"/>
      <c r="T264" s="11" t="s">
        <v>83</v>
      </c>
    </row>
    <row r="265" s="1" customFormat="1" ht="56" customHeight="1" spans="1:20">
      <c r="A265" s="13"/>
      <c r="B265" s="13"/>
      <c r="C265" s="13"/>
      <c r="D265" s="14"/>
      <c r="E265" s="15"/>
      <c r="F265" s="13"/>
      <c r="G265" s="16"/>
      <c r="H265" s="16"/>
      <c r="I265" s="13"/>
      <c r="J265" s="34"/>
      <c r="K265" s="13"/>
      <c r="L265" s="13"/>
      <c r="M265" s="23" t="s">
        <v>220</v>
      </c>
      <c r="N265" s="23" t="s">
        <v>221</v>
      </c>
      <c r="O265" s="24"/>
      <c r="P265" s="24">
        <v>186.954099</v>
      </c>
      <c r="Q265" s="24"/>
      <c r="R265" s="27"/>
      <c r="S265" s="44"/>
      <c r="T265" s="15"/>
    </row>
    <row r="266" s="1" customFormat="1" ht="56" customHeight="1" spans="1:20">
      <c r="A266" s="13"/>
      <c r="B266" s="13"/>
      <c r="C266" s="13"/>
      <c r="D266" s="14"/>
      <c r="E266" s="15"/>
      <c r="F266" s="13"/>
      <c r="G266" s="16"/>
      <c r="H266" s="16"/>
      <c r="I266" s="13"/>
      <c r="J266" s="34"/>
      <c r="K266" s="13"/>
      <c r="L266" s="13"/>
      <c r="M266" s="23" t="s">
        <v>56</v>
      </c>
      <c r="N266" s="23" t="s">
        <v>154</v>
      </c>
      <c r="O266" s="24"/>
      <c r="P266" s="24">
        <v>21.71369</v>
      </c>
      <c r="Q266" s="24"/>
      <c r="R266" s="27"/>
      <c r="S266" s="44"/>
      <c r="T266" s="15"/>
    </row>
    <row r="267" s="1" customFormat="1" ht="56" customHeight="1" spans="1:20">
      <c r="A267" s="13"/>
      <c r="B267" s="13"/>
      <c r="C267" s="13"/>
      <c r="D267" s="14"/>
      <c r="E267" s="15"/>
      <c r="F267" s="13"/>
      <c r="G267" s="16"/>
      <c r="H267" s="16"/>
      <c r="I267" s="13"/>
      <c r="J267" s="34"/>
      <c r="K267" s="13"/>
      <c r="L267" s="13"/>
      <c r="M267" s="23" t="s">
        <v>246</v>
      </c>
      <c r="N267" s="23" t="s">
        <v>247</v>
      </c>
      <c r="O267" s="24"/>
      <c r="P267" s="24">
        <v>3.01</v>
      </c>
      <c r="Q267" s="24"/>
      <c r="R267" s="27"/>
      <c r="S267" s="44"/>
      <c r="T267" s="15"/>
    </row>
    <row r="268" s="1" customFormat="1" ht="56" customHeight="1" spans="1:20">
      <c r="A268" s="13"/>
      <c r="B268" s="13"/>
      <c r="C268" s="13"/>
      <c r="D268" s="14"/>
      <c r="E268" s="15"/>
      <c r="F268" s="13"/>
      <c r="G268" s="16"/>
      <c r="H268" s="16"/>
      <c r="I268" s="13"/>
      <c r="J268" s="34"/>
      <c r="K268" s="13"/>
      <c r="L268" s="13"/>
      <c r="M268" s="23" t="s">
        <v>248</v>
      </c>
      <c r="N268" s="23" t="s">
        <v>249</v>
      </c>
      <c r="O268" s="24"/>
      <c r="P268" s="24"/>
      <c r="Q268" s="24">
        <v>40.5</v>
      </c>
      <c r="R268" s="27"/>
      <c r="S268" s="44"/>
      <c r="T268" s="15"/>
    </row>
    <row r="269" s="1" customFormat="1" ht="56" customHeight="1" spans="1:20">
      <c r="A269" s="9"/>
      <c r="B269" s="53"/>
      <c r="C269" s="9"/>
      <c r="D269" s="17"/>
      <c r="E269" s="18"/>
      <c r="F269" s="9"/>
      <c r="G269" s="19"/>
      <c r="H269" s="19"/>
      <c r="I269" s="9"/>
      <c r="J269" s="35"/>
      <c r="K269" s="9"/>
      <c r="L269" s="9"/>
      <c r="M269" s="23" t="s">
        <v>250</v>
      </c>
      <c r="N269" s="23" t="s">
        <v>251</v>
      </c>
      <c r="O269" s="24"/>
      <c r="P269" s="24"/>
      <c r="Q269" s="24">
        <v>19.55</v>
      </c>
      <c r="R269" s="27"/>
      <c r="S269" s="44"/>
      <c r="T269" s="18"/>
    </row>
    <row r="270" s="1" customFormat="1" ht="56" customHeight="1" spans="1:20">
      <c r="A270" s="9"/>
      <c r="B270" s="53"/>
      <c r="C270" s="9"/>
      <c r="D270" s="17"/>
      <c r="E270" s="18"/>
      <c r="F270" s="9"/>
      <c r="G270" s="19"/>
      <c r="H270" s="19"/>
      <c r="I270" s="9"/>
      <c r="J270" s="35"/>
      <c r="K270" s="9"/>
      <c r="L270" s="9"/>
      <c r="M270" s="23" t="s">
        <v>252</v>
      </c>
      <c r="N270" s="23" t="s">
        <v>253</v>
      </c>
      <c r="O270" s="24"/>
      <c r="P270" s="24"/>
      <c r="Q270" s="24">
        <v>78.2</v>
      </c>
      <c r="R270" s="29"/>
      <c r="S270" s="45"/>
      <c r="T270" s="18"/>
    </row>
    <row r="271" s="1" customFormat="1" ht="56" customHeight="1" spans="1:20">
      <c r="A271" s="9"/>
      <c r="B271" s="53"/>
      <c r="C271" s="9"/>
      <c r="D271" s="17"/>
      <c r="E271" s="18"/>
      <c r="F271" s="9"/>
      <c r="G271" s="19"/>
      <c r="H271" s="19"/>
      <c r="I271" s="9"/>
      <c r="J271" s="35"/>
      <c r="K271" s="9"/>
      <c r="L271" s="9"/>
      <c r="M271" s="23" t="s">
        <v>56</v>
      </c>
      <c r="N271" s="23" t="s">
        <v>57</v>
      </c>
      <c r="O271" s="24"/>
      <c r="P271" s="24">
        <v>1.072211</v>
      </c>
      <c r="Q271" s="24"/>
      <c r="R271" s="29"/>
      <c r="S271" s="45"/>
      <c r="T271" s="18"/>
    </row>
    <row r="272" s="1" customFormat="1" ht="56" customHeight="1" spans="1:20">
      <c r="A272" s="8">
        <f>MAX($A$5:A271)+1</f>
        <v>45</v>
      </c>
      <c r="B272" s="8" t="s">
        <v>254</v>
      </c>
      <c r="C272" s="8" t="s">
        <v>255</v>
      </c>
      <c r="D272" s="10" t="s">
        <v>70</v>
      </c>
      <c r="E272" s="11" t="s">
        <v>83</v>
      </c>
      <c r="F272" s="8" t="s">
        <v>188</v>
      </c>
      <c r="G272" s="12" t="s">
        <v>256</v>
      </c>
      <c r="H272" s="12" t="s">
        <v>257</v>
      </c>
      <c r="I272" s="8"/>
      <c r="J272" s="22" t="s">
        <v>34</v>
      </c>
      <c r="K272" s="8"/>
      <c r="L272" s="8" t="s">
        <v>191</v>
      </c>
      <c r="M272" s="52" t="s">
        <v>126</v>
      </c>
      <c r="N272" s="21" t="s">
        <v>127</v>
      </c>
      <c r="O272" s="24">
        <v>80.09</v>
      </c>
      <c r="P272" s="24">
        <v>80.09</v>
      </c>
      <c r="Q272" s="24"/>
      <c r="R272" s="24"/>
      <c r="S272" s="38"/>
      <c r="T272" s="11" t="s">
        <v>83</v>
      </c>
    </row>
    <row r="273" s="1" customFormat="1" ht="56" customHeight="1" spans="1:20">
      <c r="A273" s="13"/>
      <c r="B273" s="13"/>
      <c r="C273" s="13"/>
      <c r="D273" s="14"/>
      <c r="E273" s="15"/>
      <c r="F273" s="13"/>
      <c r="G273" s="16"/>
      <c r="H273" s="16"/>
      <c r="I273" s="13"/>
      <c r="J273" s="34"/>
      <c r="K273" s="13"/>
      <c r="L273" s="13"/>
      <c r="M273" s="52"/>
      <c r="N273" s="21"/>
      <c r="O273" s="24"/>
      <c r="P273" s="24"/>
      <c r="Q273" s="24"/>
      <c r="R273" s="24"/>
      <c r="S273" s="38"/>
      <c r="T273" s="15"/>
    </row>
    <row r="274" s="1" customFormat="1" ht="56" customHeight="1" spans="1:20">
      <c r="A274" s="13"/>
      <c r="B274" s="13"/>
      <c r="C274" s="13"/>
      <c r="D274" s="14"/>
      <c r="E274" s="15"/>
      <c r="F274" s="13"/>
      <c r="G274" s="16"/>
      <c r="H274" s="16"/>
      <c r="I274" s="13"/>
      <c r="J274" s="34"/>
      <c r="K274" s="13"/>
      <c r="L274" s="13"/>
      <c r="M274" s="52"/>
      <c r="N274" s="21"/>
      <c r="O274" s="24"/>
      <c r="P274" s="24"/>
      <c r="Q274" s="24"/>
      <c r="R274" s="24"/>
      <c r="S274" s="38"/>
      <c r="T274" s="15"/>
    </row>
    <row r="275" s="1" customFormat="1" ht="56" customHeight="1" spans="1:20">
      <c r="A275" s="13"/>
      <c r="B275" s="13"/>
      <c r="C275" s="13"/>
      <c r="D275" s="14"/>
      <c r="E275" s="15"/>
      <c r="F275" s="13"/>
      <c r="G275" s="16"/>
      <c r="H275" s="16"/>
      <c r="I275" s="13"/>
      <c r="J275" s="34"/>
      <c r="K275" s="13"/>
      <c r="L275" s="13"/>
      <c r="M275" s="52"/>
      <c r="N275" s="21"/>
      <c r="O275" s="24"/>
      <c r="P275" s="24"/>
      <c r="Q275" s="24"/>
      <c r="R275" s="24"/>
      <c r="S275" s="38"/>
      <c r="T275" s="15"/>
    </row>
    <row r="276" s="1" customFormat="1" ht="56" customHeight="1" spans="1:20">
      <c r="A276" s="13"/>
      <c r="B276" s="13"/>
      <c r="C276" s="13"/>
      <c r="D276" s="14"/>
      <c r="E276" s="15"/>
      <c r="F276" s="13"/>
      <c r="G276" s="16"/>
      <c r="H276" s="16"/>
      <c r="I276" s="13"/>
      <c r="J276" s="34"/>
      <c r="K276" s="13"/>
      <c r="L276" s="13"/>
      <c r="M276" s="52"/>
      <c r="N276" s="21"/>
      <c r="O276" s="24"/>
      <c r="P276" s="24"/>
      <c r="Q276" s="24"/>
      <c r="R276" s="24"/>
      <c r="S276" s="38"/>
      <c r="T276" s="15"/>
    </row>
    <row r="277" s="1" customFormat="1" ht="56" customHeight="1" spans="1:20">
      <c r="A277" s="9"/>
      <c r="B277" s="9"/>
      <c r="C277" s="9"/>
      <c r="D277" s="17"/>
      <c r="E277" s="18"/>
      <c r="F277" s="9"/>
      <c r="G277" s="19"/>
      <c r="H277" s="19"/>
      <c r="I277" s="9"/>
      <c r="J277" s="35"/>
      <c r="K277" s="9"/>
      <c r="L277" s="9"/>
      <c r="M277" s="52"/>
      <c r="N277" s="21"/>
      <c r="O277" s="24"/>
      <c r="P277" s="24"/>
      <c r="Q277" s="24"/>
      <c r="R277" s="24"/>
      <c r="S277" s="38"/>
      <c r="T277" s="18"/>
    </row>
    <row r="278" s="1" customFormat="1" ht="56" customHeight="1" spans="1:20">
      <c r="A278" s="8">
        <v>46</v>
      </c>
      <c r="B278" s="54" t="s">
        <v>258</v>
      </c>
      <c r="C278" s="8" t="s">
        <v>259</v>
      </c>
      <c r="D278" s="10" t="s">
        <v>70</v>
      </c>
      <c r="E278" s="11" t="s">
        <v>83</v>
      </c>
      <c r="F278" s="8" t="s">
        <v>260</v>
      </c>
      <c r="G278" s="8" t="s">
        <v>261</v>
      </c>
      <c r="H278" s="8" t="s">
        <v>262</v>
      </c>
      <c r="I278" s="8"/>
      <c r="J278" s="22" t="s">
        <v>34</v>
      </c>
      <c r="K278" s="8"/>
      <c r="L278" s="8" t="s">
        <v>263</v>
      </c>
      <c r="M278" s="8" t="s">
        <v>43</v>
      </c>
      <c r="N278" s="21" t="s">
        <v>37</v>
      </c>
      <c r="O278" s="26">
        <v>1270</v>
      </c>
      <c r="P278" s="24">
        <v>1119</v>
      </c>
      <c r="Q278" s="26"/>
      <c r="R278" s="26"/>
      <c r="S278" s="43"/>
      <c r="T278" s="11" t="s">
        <v>83</v>
      </c>
    </row>
    <row r="279" s="1" customFormat="1" ht="56" customHeight="1" spans="1:20">
      <c r="A279" s="13"/>
      <c r="B279" s="55"/>
      <c r="C279" s="13"/>
      <c r="D279" s="14"/>
      <c r="E279" s="15"/>
      <c r="F279" s="13"/>
      <c r="G279" s="13"/>
      <c r="H279" s="13"/>
      <c r="I279" s="13"/>
      <c r="J279" s="34"/>
      <c r="K279" s="13"/>
      <c r="L279" s="13"/>
      <c r="M279" s="13"/>
      <c r="N279" s="21"/>
      <c r="O279" s="27"/>
      <c r="P279" s="24"/>
      <c r="Q279" s="27"/>
      <c r="R279" s="27"/>
      <c r="S279" s="44"/>
      <c r="T279" s="15"/>
    </row>
    <row r="280" s="1" customFormat="1" ht="56" customHeight="1" spans="1:20">
      <c r="A280" s="13"/>
      <c r="B280" s="55"/>
      <c r="C280" s="13"/>
      <c r="D280" s="14"/>
      <c r="E280" s="15"/>
      <c r="F280" s="13"/>
      <c r="G280" s="13"/>
      <c r="H280" s="13"/>
      <c r="I280" s="13"/>
      <c r="J280" s="34"/>
      <c r="K280" s="13"/>
      <c r="L280" s="13"/>
      <c r="M280" s="13"/>
      <c r="N280" s="21"/>
      <c r="O280" s="27"/>
      <c r="P280" s="24"/>
      <c r="Q280" s="27"/>
      <c r="R280" s="27"/>
      <c r="S280" s="44"/>
      <c r="T280" s="15"/>
    </row>
    <row r="281" s="1" customFormat="1" ht="56" customHeight="1" spans="1:20">
      <c r="A281" s="13"/>
      <c r="B281" s="55"/>
      <c r="C281" s="13"/>
      <c r="D281" s="14"/>
      <c r="E281" s="15"/>
      <c r="F281" s="13"/>
      <c r="G281" s="13"/>
      <c r="H281" s="13"/>
      <c r="I281" s="13"/>
      <c r="J281" s="34"/>
      <c r="K281" s="13"/>
      <c r="L281" s="13"/>
      <c r="M281" s="13"/>
      <c r="N281" s="21"/>
      <c r="O281" s="27"/>
      <c r="P281" s="24"/>
      <c r="Q281" s="27"/>
      <c r="R281" s="27"/>
      <c r="S281" s="44"/>
      <c r="T281" s="15"/>
    </row>
    <row r="282" s="1" customFormat="1" ht="56" customHeight="1" spans="1:20">
      <c r="A282" s="13"/>
      <c r="B282" s="55"/>
      <c r="C282" s="13"/>
      <c r="D282" s="14"/>
      <c r="E282" s="15"/>
      <c r="F282" s="13"/>
      <c r="G282" s="13"/>
      <c r="H282" s="13"/>
      <c r="I282" s="13"/>
      <c r="J282" s="34"/>
      <c r="K282" s="13"/>
      <c r="L282" s="13"/>
      <c r="M282" s="13"/>
      <c r="N282" s="21"/>
      <c r="O282" s="27"/>
      <c r="P282" s="24"/>
      <c r="Q282" s="27"/>
      <c r="R282" s="27"/>
      <c r="S282" s="44"/>
      <c r="T282" s="15"/>
    </row>
    <row r="283" s="1" customFormat="1" ht="56" customHeight="1" spans="1:20">
      <c r="A283" s="13"/>
      <c r="B283" s="55"/>
      <c r="C283" s="13"/>
      <c r="D283" s="14"/>
      <c r="E283" s="15"/>
      <c r="F283" s="13"/>
      <c r="G283" s="13"/>
      <c r="H283" s="13"/>
      <c r="I283" s="13"/>
      <c r="J283" s="34"/>
      <c r="K283" s="13"/>
      <c r="L283" s="13"/>
      <c r="M283" s="9"/>
      <c r="N283" s="21"/>
      <c r="O283" s="27"/>
      <c r="P283" s="24"/>
      <c r="Q283" s="27"/>
      <c r="R283" s="27"/>
      <c r="S283" s="44"/>
      <c r="T283" s="15"/>
    </row>
    <row r="284" s="1" customFormat="1" ht="56" customHeight="1" spans="1:20">
      <c r="A284" s="13"/>
      <c r="B284" s="55"/>
      <c r="C284" s="13"/>
      <c r="D284" s="14"/>
      <c r="E284" s="15"/>
      <c r="F284" s="13"/>
      <c r="G284" s="13"/>
      <c r="H284" s="13"/>
      <c r="I284" s="13"/>
      <c r="J284" s="34"/>
      <c r="K284" s="13"/>
      <c r="L284" s="13"/>
      <c r="M284" s="23" t="s">
        <v>43</v>
      </c>
      <c r="N284" s="21" t="s">
        <v>205</v>
      </c>
      <c r="O284" s="29"/>
      <c r="P284" s="24">
        <v>151</v>
      </c>
      <c r="Q284" s="29"/>
      <c r="R284" s="29"/>
      <c r="S284" s="45"/>
      <c r="T284" s="15"/>
    </row>
    <row r="285" s="1" customFormat="1" ht="56" customHeight="1" spans="1:20">
      <c r="A285" s="8">
        <f>MAX($A$5:A284)+1</f>
        <v>47</v>
      </c>
      <c r="B285" s="8" t="s">
        <v>264</v>
      </c>
      <c r="C285" s="8" t="s">
        <v>160</v>
      </c>
      <c r="D285" s="10" t="s">
        <v>62</v>
      </c>
      <c r="E285" s="11" t="s">
        <v>173</v>
      </c>
      <c r="F285" s="8" t="s">
        <v>129</v>
      </c>
      <c r="G285" s="12" t="s">
        <v>265</v>
      </c>
      <c r="H285" s="12" t="s">
        <v>266</v>
      </c>
      <c r="I285" s="8"/>
      <c r="J285" s="22" t="s">
        <v>34</v>
      </c>
      <c r="K285" s="8"/>
      <c r="L285" s="21" t="s">
        <v>263</v>
      </c>
      <c r="M285" s="23" t="s">
        <v>267</v>
      </c>
      <c r="N285" s="23" t="s">
        <v>268</v>
      </c>
      <c r="O285" s="21">
        <v>1184</v>
      </c>
      <c r="P285" s="21"/>
      <c r="Q285" s="21">
        <v>1000</v>
      </c>
      <c r="R285" s="21"/>
      <c r="S285" s="37"/>
      <c r="T285" s="11" t="s">
        <v>173</v>
      </c>
    </row>
    <row r="286" s="1" customFormat="1" ht="56" customHeight="1" spans="1:20">
      <c r="A286" s="13"/>
      <c r="B286" s="13"/>
      <c r="C286" s="13"/>
      <c r="D286" s="14"/>
      <c r="E286" s="15"/>
      <c r="F286" s="13"/>
      <c r="G286" s="16"/>
      <c r="H286" s="16"/>
      <c r="I286" s="13"/>
      <c r="J286" s="34"/>
      <c r="K286" s="13"/>
      <c r="L286" s="21"/>
      <c r="M286" s="8" t="s">
        <v>38</v>
      </c>
      <c r="N286" s="8" t="s">
        <v>103</v>
      </c>
      <c r="O286" s="21"/>
      <c r="P286" s="8">
        <v>118</v>
      </c>
      <c r="Q286" s="8"/>
      <c r="R286" s="8"/>
      <c r="S286" s="46"/>
      <c r="T286" s="15"/>
    </row>
    <row r="287" s="1" customFormat="1" ht="56" customHeight="1" spans="1:20">
      <c r="A287" s="13"/>
      <c r="B287" s="13"/>
      <c r="C287" s="13"/>
      <c r="D287" s="14"/>
      <c r="E287" s="15"/>
      <c r="F287" s="13"/>
      <c r="G287" s="16"/>
      <c r="H287" s="16"/>
      <c r="I287" s="13"/>
      <c r="J287" s="34"/>
      <c r="K287" s="13"/>
      <c r="L287" s="21"/>
      <c r="M287" s="13"/>
      <c r="N287" s="13"/>
      <c r="O287" s="21"/>
      <c r="P287" s="13"/>
      <c r="Q287" s="13"/>
      <c r="R287" s="13"/>
      <c r="S287" s="47"/>
      <c r="T287" s="15"/>
    </row>
    <row r="288" s="1" customFormat="1" ht="56" customHeight="1" spans="1:20">
      <c r="A288" s="13"/>
      <c r="B288" s="13"/>
      <c r="C288" s="13"/>
      <c r="D288" s="14"/>
      <c r="E288" s="15"/>
      <c r="F288" s="13"/>
      <c r="G288" s="16"/>
      <c r="H288" s="16"/>
      <c r="I288" s="13"/>
      <c r="J288" s="34"/>
      <c r="K288" s="13"/>
      <c r="L288" s="21"/>
      <c r="M288" s="9"/>
      <c r="N288" s="9"/>
      <c r="O288" s="21"/>
      <c r="P288" s="9"/>
      <c r="Q288" s="9"/>
      <c r="R288" s="9"/>
      <c r="S288" s="56"/>
      <c r="T288" s="15"/>
    </row>
    <row r="289" s="1" customFormat="1" ht="56" customHeight="1" spans="1:20">
      <c r="A289" s="13"/>
      <c r="B289" s="13"/>
      <c r="C289" s="13"/>
      <c r="D289" s="14"/>
      <c r="E289" s="15"/>
      <c r="F289" s="13"/>
      <c r="G289" s="16"/>
      <c r="H289" s="16"/>
      <c r="I289" s="13"/>
      <c r="J289" s="34"/>
      <c r="K289" s="13"/>
      <c r="L289" s="21"/>
      <c r="M289" s="23" t="s">
        <v>269</v>
      </c>
      <c r="N289" s="23" t="s">
        <v>270</v>
      </c>
      <c r="O289" s="21"/>
      <c r="P289" s="21"/>
      <c r="Q289" s="21"/>
      <c r="R289" s="24">
        <v>24.8</v>
      </c>
      <c r="S289" s="37"/>
      <c r="T289" s="15"/>
    </row>
    <row r="290" s="1" customFormat="1" ht="56" customHeight="1" spans="1:20">
      <c r="A290" s="9"/>
      <c r="B290" s="9"/>
      <c r="C290" s="9"/>
      <c r="D290" s="17"/>
      <c r="E290" s="18"/>
      <c r="F290" s="9"/>
      <c r="G290" s="19"/>
      <c r="H290" s="19"/>
      <c r="I290" s="9"/>
      <c r="J290" s="35"/>
      <c r="K290" s="9"/>
      <c r="L290" s="21"/>
      <c r="M290" s="23" t="s">
        <v>271</v>
      </c>
      <c r="N290" s="23" t="s">
        <v>272</v>
      </c>
      <c r="O290" s="21"/>
      <c r="P290" s="24"/>
      <c r="Q290" s="24"/>
      <c r="R290" s="24"/>
      <c r="S290" s="37">
        <v>41.2</v>
      </c>
      <c r="T290" s="18"/>
    </row>
    <row r="291" s="1" customFormat="1" ht="56" customHeight="1" spans="1:20">
      <c r="A291" s="8">
        <f>MAX($A$5:A290)+1</f>
        <v>48</v>
      </c>
      <c r="B291" s="8" t="s">
        <v>273</v>
      </c>
      <c r="C291" s="8" t="s">
        <v>133</v>
      </c>
      <c r="D291" s="10" t="s">
        <v>62</v>
      </c>
      <c r="E291" s="11" t="s">
        <v>173</v>
      </c>
      <c r="F291" s="8" t="s">
        <v>99</v>
      </c>
      <c r="G291" s="12" t="s">
        <v>274</v>
      </c>
      <c r="H291" s="12" t="s">
        <v>275</v>
      </c>
      <c r="I291" s="8"/>
      <c r="J291" s="22" t="s">
        <v>34</v>
      </c>
      <c r="K291" s="8"/>
      <c r="L291" s="8" t="s">
        <v>263</v>
      </c>
      <c r="M291" s="23" t="s">
        <v>267</v>
      </c>
      <c r="N291" s="23" t="s">
        <v>268</v>
      </c>
      <c r="O291" s="24">
        <v>1234</v>
      </c>
      <c r="P291" s="24"/>
      <c r="Q291" s="24">
        <v>1000</v>
      </c>
      <c r="R291" s="24"/>
      <c r="S291" s="24"/>
      <c r="T291" s="11" t="s">
        <v>173</v>
      </c>
    </row>
    <row r="292" s="1" customFormat="1" ht="56" customHeight="1" spans="1:20">
      <c r="A292" s="13"/>
      <c r="B292" s="13"/>
      <c r="C292" s="13"/>
      <c r="D292" s="14"/>
      <c r="E292" s="15"/>
      <c r="F292" s="13"/>
      <c r="G292" s="16"/>
      <c r="H292" s="16"/>
      <c r="I292" s="13"/>
      <c r="J292" s="34"/>
      <c r="K292" s="13"/>
      <c r="L292" s="13"/>
      <c r="M292" s="8" t="s">
        <v>38</v>
      </c>
      <c r="N292" s="8" t="s">
        <v>103</v>
      </c>
      <c r="O292" s="24"/>
      <c r="P292" s="26">
        <v>168</v>
      </c>
      <c r="Q292" s="26"/>
      <c r="R292" s="26"/>
      <c r="S292" s="26"/>
      <c r="T292" s="15"/>
    </row>
    <row r="293" s="1" customFormat="1" ht="56" customHeight="1" spans="1:20">
      <c r="A293" s="13"/>
      <c r="B293" s="13"/>
      <c r="C293" s="13"/>
      <c r="D293" s="14"/>
      <c r="E293" s="15"/>
      <c r="F293" s="13"/>
      <c r="G293" s="16"/>
      <c r="H293" s="16"/>
      <c r="I293" s="13"/>
      <c r="J293" s="34"/>
      <c r="K293" s="13"/>
      <c r="L293" s="13"/>
      <c r="M293" s="13"/>
      <c r="N293" s="13"/>
      <c r="O293" s="24"/>
      <c r="P293" s="27"/>
      <c r="Q293" s="27"/>
      <c r="R293" s="27"/>
      <c r="S293" s="27"/>
      <c r="T293" s="15"/>
    </row>
    <row r="294" s="1" customFormat="1" ht="56" customHeight="1" spans="1:20">
      <c r="A294" s="13"/>
      <c r="B294" s="13"/>
      <c r="C294" s="13"/>
      <c r="D294" s="14"/>
      <c r="E294" s="15"/>
      <c r="F294" s="13"/>
      <c r="G294" s="16"/>
      <c r="H294" s="16"/>
      <c r="I294" s="13"/>
      <c r="J294" s="34"/>
      <c r="K294" s="13"/>
      <c r="L294" s="13"/>
      <c r="M294" s="9"/>
      <c r="N294" s="9"/>
      <c r="O294" s="24"/>
      <c r="P294" s="29"/>
      <c r="Q294" s="29"/>
      <c r="R294" s="29"/>
      <c r="S294" s="29"/>
      <c r="T294" s="15"/>
    </row>
    <row r="295" s="1" customFormat="1" ht="56" customHeight="1" spans="1:20">
      <c r="A295" s="13"/>
      <c r="B295" s="13"/>
      <c r="C295" s="13"/>
      <c r="D295" s="14"/>
      <c r="E295" s="15"/>
      <c r="F295" s="13"/>
      <c r="G295" s="16"/>
      <c r="H295" s="16"/>
      <c r="I295" s="13"/>
      <c r="J295" s="34"/>
      <c r="K295" s="13"/>
      <c r="L295" s="13"/>
      <c r="M295" s="23" t="s">
        <v>269</v>
      </c>
      <c r="N295" s="23" t="s">
        <v>270</v>
      </c>
      <c r="O295" s="24"/>
      <c r="P295" s="21"/>
      <c r="Q295" s="21"/>
      <c r="R295" s="24">
        <v>24.8</v>
      </c>
      <c r="S295" s="21"/>
      <c r="T295" s="15"/>
    </row>
    <row r="296" s="1" customFormat="1" ht="56" customHeight="1" spans="1:20">
      <c r="A296" s="9"/>
      <c r="B296" s="9"/>
      <c r="C296" s="9"/>
      <c r="D296" s="17"/>
      <c r="E296" s="18"/>
      <c r="F296" s="9"/>
      <c r="G296" s="19"/>
      <c r="H296" s="19"/>
      <c r="I296" s="9"/>
      <c r="J296" s="35"/>
      <c r="K296" s="9"/>
      <c r="L296" s="9"/>
      <c r="M296" s="23" t="s">
        <v>271</v>
      </c>
      <c r="N296" s="23" t="s">
        <v>272</v>
      </c>
      <c r="O296" s="24"/>
      <c r="P296" s="24"/>
      <c r="Q296" s="24"/>
      <c r="R296" s="24"/>
      <c r="S296" s="21">
        <v>41.2</v>
      </c>
      <c r="T296" s="18"/>
    </row>
    <row r="297" s="1" customFormat="1" ht="56" customHeight="1" spans="1:20">
      <c r="A297" s="8">
        <f>MAX($A$5:A296)+1</f>
        <v>49</v>
      </c>
      <c r="B297" s="8" t="s">
        <v>276</v>
      </c>
      <c r="C297" s="8" t="s">
        <v>277</v>
      </c>
      <c r="D297" s="10" t="s">
        <v>62</v>
      </c>
      <c r="E297" s="11" t="s">
        <v>98</v>
      </c>
      <c r="F297" s="8" t="s">
        <v>278</v>
      </c>
      <c r="G297" s="12" t="s">
        <v>279</v>
      </c>
      <c r="H297" s="12" t="s">
        <v>280</v>
      </c>
      <c r="I297" s="8"/>
      <c r="J297" s="22" t="s">
        <v>34</v>
      </c>
      <c r="K297" s="8"/>
      <c r="L297" s="8" t="s">
        <v>263</v>
      </c>
      <c r="M297" s="51" t="s">
        <v>267</v>
      </c>
      <c r="N297" s="23" t="s">
        <v>268</v>
      </c>
      <c r="O297" s="24">
        <v>1218</v>
      </c>
      <c r="P297" s="21"/>
      <c r="Q297" s="21">
        <v>1000</v>
      </c>
      <c r="R297" s="21"/>
      <c r="S297" s="21"/>
      <c r="T297" s="11" t="s">
        <v>98</v>
      </c>
    </row>
    <row r="298" s="1" customFormat="1" ht="56" customHeight="1" spans="1:20">
      <c r="A298" s="13"/>
      <c r="B298" s="13"/>
      <c r="C298" s="13"/>
      <c r="D298" s="14"/>
      <c r="E298" s="15"/>
      <c r="F298" s="13"/>
      <c r="G298" s="16"/>
      <c r="H298" s="16"/>
      <c r="I298" s="13"/>
      <c r="J298" s="34"/>
      <c r="K298" s="13"/>
      <c r="L298" s="13"/>
      <c r="M298" s="8" t="s">
        <v>38</v>
      </c>
      <c r="N298" s="8" t="s">
        <v>103</v>
      </c>
      <c r="O298" s="24"/>
      <c r="P298" s="8">
        <v>152</v>
      </c>
      <c r="Q298" s="8"/>
      <c r="R298" s="8"/>
      <c r="S298" s="8"/>
      <c r="T298" s="15"/>
    </row>
    <row r="299" s="1" customFormat="1" ht="56" customHeight="1" spans="1:20">
      <c r="A299" s="13"/>
      <c r="B299" s="13"/>
      <c r="C299" s="13"/>
      <c r="D299" s="14"/>
      <c r="E299" s="15"/>
      <c r="F299" s="13"/>
      <c r="G299" s="16"/>
      <c r="H299" s="16"/>
      <c r="I299" s="13"/>
      <c r="J299" s="34"/>
      <c r="K299" s="13"/>
      <c r="L299" s="13"/>
      <c r="M299" s="13"/>
      <c r="N299" s="13"/>
      <c r="O299" s="24"/>
      <c r="P299" s="13"/>
      <c r="Q299" s="13"/>
      <c r="R299" s="13"/>
      <c r="S299" s="13"/>
      <c r="T299" s="15"/>
    </row>
    <row r="300" s="1" customFormat="1" ht="56" customHeight="1" spans="1:20">
      <c r="A300" s="13"/>
      <c r="B300" s="13"/>
      <c r="C300" s="13"/>
      <c r="D300" s="14"/>
      <c r="E300" s="15"/>
      <c r="F300" s="13"/>
      <c r="G300" s="16"/>
      <c r="H300" s="16"/>
      <c r="I300" s="13"/>
      <c r="J300" s="34"/>
      <c r="K300" s="13"/>
      <c r="L300" s="13"/>
      <c r="M300" s="9"/>
      <c r="N300" s="9"/>
      <c r="O300" s="24"/>
      <c r="P300" s="9"/>
      <c r="Q300" s="9"/>
      <c r="R300" s="9"/>
      <c r="S300" s="9"/>
      <c r="T300" s="15"/>
    </row>
    <row r="301" s="1" customFormat="1" ht="56" customHeight="1" spans="1:20">
      <c r="A301" s="13"/>
      <c r="B301" s="13"/>
      <c r="C301" s="13"/>
      <c r="D301" s="14"/>
      <c r="E301" s="15"/>
      <c r="F301" s="13"/>
      <c r="G301" s="16"/>
      <c r="H301" s="16"/>
      <c r="I301" s="13"/>
      <c r="J301" s="34"/>
      <c r="K301" s="13"/>
      <c r="L301" s="13"/>
      <c r="M301" s="23" t="s">
        <v>269</v>
      </c>
      <c r="N301" s="23" t="s">
        <v>270</v>
      </c>
      <c r="O301" s="24"/>
      <c r="P301" s="21"/>
      <c r="Q301" s="21"/>
      <c r="R301" s="24">
        <v>24.8</v>
      </c>
      <c r="S301" s="21"/>
      <c r="T301" s="15"/>
    </row>
    <row r="302" s="1" customFormat="1" ht="56" customHeight="1" spans="1:20">
      <c r="A302" s="9"/>
      <c r="B302" s="9"/>
      <c r="C302" s="9"/>
      <c r="D302" s="17"/>
      <c r="E302" s="18"/>
      <c r="F302" s="9"/>
      <c r="G302" s="19"/>
      <c r="H302" s="19"/>
      <c r="I302" s="9"/>
      <c r="J302" s="35"/>
      <c r="K302" s="9"/>
      <c r="L302" s="9"/>
      <c r="M302" s="23" t="s">
        <v>271</v>
      </c>
      <c r="N302" s="23" t="s">
        <v>272</v>
      </c>
      <c r="O302" s="24"/>
      <c r="P302" s="24"/>
      <c r="Q302" s="24"/>
      <c r="R302" s="24"/>
      <c r="S302" s="21">
        <v>41.2</v>
      </c>
      <c r="T302" s="18"/>
    </row>
    <row r="303" s="1" customFormat="1" ht="56" customHeight="1" spans="1:20">
      <c r="A303" s="8">
        <f>MAX($A$5:A302)+1</f>
        <v>50</v>
      </c>
      <c r="B303" s="8" t="s">
        <v>281</v>
      </c>
      <c r="C303" s="8" t="s">
        <v>40</v>
      </c>
      <c r="D303" s="10" t="s">
        <v>62</v>
      </c>
      <c r="E303" s="11" t="s">
        <v>173</v>
      </c>
      <c r="F303" s="8" t="s">
        <v>282</v>
      </c>
      <c r="G303" s="48" t="s">
        <v>283</v>
      </c>
      <c r="H303" s="12" t="s">
        <v>284</v>
      </c>
      <c r="I303" s="8"/>
      <c r="J303" s="22" t="s">
        <v>34</v>
      </c>
      <c r="K303" s="8"/>
      <c r="L303" s="8" t="s">
        <v>263</v>
      </c>
      <c r="M303" s="8" t="s">
        <v>267</v>
      </c>
      <c r="N303" s="8" t="s">
        <v>268</v>
      </c>
      <c r="O303" s="24">
        <v>962.5</v>
      </c>
      <c r="P303" s="26"/>
      <c r="Q303" s="26">
        <v>900</v>
      </c>
      <c r="R303" s="26"/>
      <c r="S303" s="43"/>
      <c r="T303" s="11" t="s">
        <v>173</v>
      </c>
    </row>
    <row r="304" s="1" customFormat="1" ht="56" customHeight="1" spans="1:20">
      <c r="A304" s="13"/>
      <c r="B304" s="13"/>
      <c r="C304" s="13"/>
      <c r="D304" s="14"/>
      <c r="E304" s="15"/>
      <c r="F304" s="13"/>
      <c r="G304" s="49"/>
      <c r="H304" s="16"/>
      <c r="I304" s="13"/>
      <c r="J304" s="34"/>
      <c r="K304" s="13"/>
      <c r="L304" s="13"/>
      <c r="M304" s="13"/>
      <c r="N304" s="13"/>
      <c r="O304" s="24"/>
      <c r="P304" s="27"/>
      <c r="Q304" s="27"/>
      <c r="R304" s="27"/>
      <c r="S304" s="44"/>
      <c r="T304" s="15"/>
    </row>
    <row r="305" s="1" customFormat="1" ht="56" customHeight="1" spans="1:20">
      <c r="A305" s="13"/>
      <c r="B305" s="13"/>
      <c r="C305" s="13"/>
      <c r="D305" s="14"/>
      <c r="E305" s="15"/>
      <c r="F305" s="13"/>
      <c r="G305" s="49"/>
      <c r="H305" s="16"/>
      <c r="I305" s="13"/>
      <c r="J305" s="34"/>
      <c r="K305" s="13"/>
      <c r="L305" s="13"/>
      <c r="M305" s="13"/>
      <c r="N305" s="13"/>
      <c r="O305" s="24"/>
      <c r="P305" s="27"/>
      <c r="Q305" s="27"/>
      <c r="R305" s="27"/>
      <c r="S305" s="44"/>
      <c r="T305" s="15"/>
    </row>
    <row r="306" s="1" customFormat="1" ht="56" customHeight="1" spans="1:20">
      <c r="A306" s="13"/>
      <c r="B306" s="13"/>
      <c r="C306" s="13"/>
      <c r="D306" s="14"/>
      <c r="E306" s="15"/>
      <c r="F306" s="13"/>
      <c r="G306" s="49"/>
      <c r="H306" s="16"/>
      <c r="I306" s="13"/>
      <c r="J306" s="34"/>
      <c r="K306" s="13"/>
      <c r="L306" s="13"/>
      <c r="M306" s="9"/>
      <c r="N306" s="9"/>
      <c r="O306" s="24"/>
      <c r="P306" s="29"/>
      <c r="Q306" s="29"/>
      <c r="R306" s="29"/>
      <c r="S306" s="45"/>
      <c r="T306" s="15"/>
    </row>
    <row r="307" s="1" customFormat="1" ht="56" customHeight="1" spans="1:20">
      <c r="A307" s="13"/>
      <c r="B307" s="13"/>
      <c r="C307" s="13"/>
      <c r="D307" s="14"/>
      <c r="E307" s="15"/>
      <c r="F307" s="13"/>
      <c r="G307" s="49"/>
      <c r="H307" s="16"/>
      <c r="I307" s="13"/>
      <c r="J307" s="34"/>
      <c r="K307" s="13"/>
      <c r="L307" s="13"/>
      <c r="M307" s="23" t="s">
        <v>269</v>
      </c>
      <c r="N307" s="23" t="s">
        <v>270</v>
      </c>
      <c r="O307" s="24"/>
      <c r="P307" s="24"/>
      <c r="Q307" s="24"/>
      <c r="R307" s="24">
        <v>24.8</v>
      </c>
      <c r="S307" s="38"/>
      <c r="T307" s="15"/>
    </row>
    <row r="308" s="1" customFormat="1" ht="56" customHeight="1" spans="1:20">
      <c r="A308" s="9"/>
      <c r="B308" s="9"/>
      <c r="C308" s="9"/>
      <c r="D308" s="17"/>
      <c r="E308" s="18"/>
      <c r="F308" s="9"/>
      <c r="G308" s="50"/>
      <c r="H308" s="19"/>
      <c r="I308" s="9"/>
      <c r="J308" s="35"/>
      <c r="K308" s="9"/>
      <c r="L308" s="9"/>
      <c r="M308" s="23" t="s">
        <v>271</v>
      </c>
      <c r="N308" s="23" t="s">
        <v>272</v>
      </c>
      <c r="O308" s="24"/>
      <c r="P308" s="24"/>
      <c r="Q308" s="24"/>
      <c r="R308" s="24"/>
      <c r="S308" s="38">
        <v>37.7</v>
      </c>
      <c r="T308" s="18"/>
    </row>
    <row r="309" s="1" customFormat="1" ht="56" customHeight="1" spans="1:20">
      <c r="A309" s="8">
        <f>MAX($A$5:A308)+1</f>
        <v>51</v>
      </c>
      <c r="B309" s="8" t="s">
        <v>285</v>
      </c>
      <c r="C309" s="8" t="s">
        <v>61</v>
      </c>
      <c r="D309" s="10" t="s">
        <v>62</v>
      </c>
      <c r="E309" s="11" t="s">
        <v>173</v>
      </c>
      <c r="F309" s="8" t="s">
        <v>64</v>
      </c>
      <c r="G309" s="12" t="s">
        <v>286</v>
      </c>
      <c r="H309" s="12" t="s">
        <v>287</v>
      </c>
      <c r="I309" s="8"/>
      <c r="J309" s="22" t="s">
        <v>34</v>
      </c>
      <c r="K309" s="8"/>
      <c r="L309" s="8" t="s">
        <v>263</v>
      </c>
      <c r="M309" s="23" t="s">
        <v>267</v>
      </c>
      <c r="N309" s="23" t="s">
        <v>268</v>
      </c>
      <c r="O309" s="24">
        <v>1274</v>
      </c>
      <c r="P309" s="24"/>
      <c r="Q309" s="24">
        <v>1100</v>
      </c>
      <c r="R309" s="24"/>
      <c r="S309" s="24"/>
      <c r="T309" s="11" t="s">
        <v>173</v>
      </c>
    </row>
    <row r="310" s="1" customFormat="1" ht="56" customHeight="1" spans="1:20">
      <c r="A310" s="13"/>
      <c r="B310" s="13"/>
      <c r="C310" s="13"/>
      <c r="D310" s="14"/>
      <c r="E310" s="15"/>
      <c r="F310" s="13"/>
      <c r="G310" s="16"/>
      <c r="H310" s="16"/>
      <c r="I310" s="13"/>
      <c r="J310" s="34"/>
      <c r="K310" s="13"/>
      <c r="L310" s="13"/>
      <c r="M310" s="8" t="s">
        <v>38</v>
      </c>
      <c r="N310" s="8" t="s">
        <v>103</v>
      </c>
      <c r="O310" s="24"/>
      <c r="P310" s="26">
        <v>95.5</v>
      </c>
      <c r="Q310" s="26"/>
      <c r="R310" s="26"/>
      <c r="S310" s="26"/>
      <c r="T310" s="15"/>
    </row>
    <row r="311" s="1" customFormat="1" ht="56" customHeight="1" spans="1:20">
      <c r="A311" s="13"/>
      <c r="B311" s="13"/>
      <c r="C311" s="13"/>
      <c r="D311" s="14"/>
      <c r="E311" s="15"/>
      <c r="F311" s="13"/>
      <c r="G311" s="16"/>
      <c r="H311" s="16"/>
      <c r="I311" s="13"/>
      <c r="J311" s="34"/>
      <c r="K311" s="13"/>
      <c r="L311" s="13"/>
      <c r="M311" s="9"/>
      <c r="N311" s="9"/>
      <c r="O311" s="24"/>
      <c r="P311" s="29"/>
      <c r="Q311" s="29"/>
      <c r="R311" s="29"/>
      <c r="S311" s="29"/>
      <c r="T311" s="15"/>
    </row>
    <row r="312" s="1" customFormat="1" ht="56" customHeight="1" spans="1:20">
      <c r="A312" s="13"/>
      <c r="B312" s="13"/>
      <c r="C312" s="13"/>
      <c r="D312" s="14"/>
      <c r="E312" s="15"/>
      <c r="F312" s="13"/>
      <c r="G312" s="16"/>
      <c r="H312" s="16"/>
      <c r="I312" s="13"/>
      <c r="J312" s="34"/>
      <c r="K312" s="13"/>
      <c r="L312" s="13"/>
      <c r="M312" s="23" t="s">
        <v>288</v>
      </c>
      <c r="N312" s="23" t="s">
        <v>289</v>
      </c>
      <c r="O312" s="24"/>
      <c r="P312" s="24">
        <v>10</v>
      </c>
      <c r="Q312" s="24"/>
      <c r="R312" s="24"/>
      <c r="S312" s="24"/>
      <c r="T312" s="15"/>
    </row>
    <row r="313" s="1" customFormat="1" ht="56" customHeight="1" spans="1:20">
      <c r="A313" s="13"/>
      <c r="B313" s="13"/>
      <c r="C313" s="13"/>
      <c r="D313" s="14"/>
      <c r="E313" s="15"/>
      <c r="F313" s="13"/>
      <c r="G313" s="16"/>
      <c r="H313" s="16"/>
      <c r="I313" s="13"/>
      <c r="J313" s="34"/>
      <c r="K313" s="13"/>
      <c r="L313" s="13"/>
      <c r="M313" s="23" t="s">
        <v>269</v>
      </c>
      <c r="N313" s="23" t="s">
        <v>270</v>
      </c>
      <c r="O313" s="24"/>
      <c r="P313" s="24"/>
      <c r="Q313" s="24"/>
      <c r="R313" s="24">
        <v>24.8</v>
      </c>
      <c r="S313" s="24"/>
      <c r="T313" s="15"/>
    </row>
    <row r="314" s="1" customFormat="1" ht="56" customHeight="1" spans="1:20">
      <c r="A314" s="9"/>
      <c r="B314" s="9"/>
      <c r="C314" s="9"/>
      <c r="D314" s="17"/>
      <c r="E314" s="18"/>
      <c r="F314" s="9"/>
      <c r="G314" s="19"/>
      <c r="H314" s="19"/>
      <c r="I314" s="9"/>
      <c r="J314" s="35"/>
      <c r="K314" s="9"/>
      <c r="L314" s="9"/>
      <c r="M314" s="23" t="s">
        <v>271</v>
      </c>
      <c r="N314" s="23" t="s">
        <v>272</v>
      </c>
      <c r="O314" s="24"/>
      <c r="P314" s="24"/>
      <c r="Q314" s="24"/>
      <c r="R314" s="24"/>
      <c r="S314" s="24">
        <v>43.7</v>
      </c>
      <c r="T314" s="18"/>
    </row>
    <row r="315" s="1" customFormat="1" ht="56" customHeight="1" spans="1:20">
      <c r="A315" s="8">
        <f>MAX($A$5:A314)+1</f>
        <v>52</v>
      </c>
      <c r="B315" s="8" t="s">
        <v>290</v>
      </c>
      <c r="C315" s="8" t="s">
        <v>291</v>
      </c>
      <c r="D315" s="10" t="s">
        <v>62</v>
      </c>
      <c r="E315" s="11" t="s">
        <v>98</v>
      </c>
      <c r="F315" s="8" t="s">
        <v>64</v>
      </c>
      <c r="G315" s="12" t="s">
        <v>292</v>
      </c>
      <c r="H315" s="12" t="s">
        <v>293</v>
      </c>
      <c r="I315" s="8"/>
      <c r="J315" s="22" t="s">
        <v>34</v>
      </c>
      <c r="K315" s="8"/>
      <c r="L315" s="8" t="s">
        <v>263</v>
      </c>
      <c r="M315" s="21" t="s">
        <v>192</v>
      </c>
      <c r="N315" s="21" t="s">
        <v>37</v>
      </c>
      <c r="O315" s="24">
        <v>595</v>
      </c>
      <c r="P315" s="24">
        <v>595</v>
      </c>
      <c r="Q315" s="24"/>
      <c r="R315" s="24"/>
      <c r="S315" s="38"/>
      <c r="T315" s="11" t="s">
        <v>98</v>
      </c>
    </row>
    <row r="316" s="1" customFormat="1" ht="56" customHeight="1" spans="1:20">
      <c r="A316" s="13"/>
      <c r="B316" s="13"/>
      <c r="C316" s="13"/>
      <c r="D316" s="14"/>
      <c r="E316" s="15"/>
      <c r="F316" s="13"/>
      <c r="G316" s="16"/>
      <c r="H316" s="16"/>
      <c r="I316" s="13"/>
      <c r="J316" s="34"/>
      <c r="K316" s="13"/>
      <c r="L316" s="13"/>
      <c r="M316" s="21"/>
      <c r="N316" s="21"/>
      <c r="O316" s="24"/>
      <c r="P316" s="24"/>
      <c r="Q316" s="24"/>
      <c r="R316" s="24"/>
      <c r="S316" s="38"/>
      <c r="T316" s="15"/>
    </row>
    <row r="317" s="1" customFormat="1" ht="56" customHeight="1" spans="1:20">
      <c r="A317" s="13"/>
      <c r="B317" s="13"/>
      <c r="C317" s="13"/>
      <c r="D317" s="14"/>
      <c r="E317" s="15"/>
      <c r="F317" s="13"/>
      <c r="G317" s="16"/>
      <c r="H317" s="16"/>
      <c r="I317" s="13"/>
      <c r="J317" s="34"/>
      <c r="K317" s="13"/>
      <c r="L317" s="13"/>
      <c r="M317" s="21"/>
      <c r="N317" s="21"/>
      <c r="O317" s="24"/>
      <c r="P317" s="24"/>
      <c r="Q317" s="24"/>
      <c r="R317" s="24"/>
      <c r="S317" s="38"/>
      <c r="T317" s="15"/>
    </row>
    <row r="318" s="1" customFormat="1" ht="56" customHeight="1" spans="1:20">
      <c r="A318" s="13"/>
      <c r="B318" s="13"/>
      <c r="C318" s="13"/>
      <c r="D318" s="14"/>
      <c r="E318" s="15"/>
      <c r="F318" s="13"/>
      <c r="G318" s="16"/>
      <c r="H318" s="16"/>
      <c r="I318" s="13"/>
      <c r="J318" s="34"/>
      <c r="K318" s="13"/>
      <c r="L318" s="13"/>
      <c r="M318" s="21"/>
      <c r="N318" s="21"/>
      <c r="O318" s="24"/>
      <c r="P318" s="24"/>
      <c r="Q318" s="24"/>
      <c r="R318" s="24"/>
      <c r="S318" s="38"/>
      <c r="T318" s="15"/>
    </row>
    <row r="319" s="1" customFormat="1" ht="56" customHeight="1" spans="1:20">
      <c r="A319" s="13"/>
      <c r="B319" s="13"/>
      <c r="C319" s="13"/>
      <c r="D319" s="14"/>
      <c r="E319" s="15"/>
      <c r="F319" s="13"/>
      <c r="G319" s="16"/>
      <c r="H319" s="16"/>
      <c r="I319" s="13"/>
      <c r="J319" s="34"/>
      <c r="K319" s="13"/>
      <c r="L319" s="13"/>
      <c r="M319" s="21"/>
      <c r="N319" s="21"/>
      <c r="O319" s="24"/>
      <c r="P319" s="24"/>
      <c r="Q319" s="24"/>
      <c r="R319" s="24"/>
      <c r="S319" s="38"/>
      <c r="T319" s="15"/>
    </row>
    <row r="320" s="1" customFormat="1" ht="56" customHeight="1" spans="1:20">
      <c r="A320" s="9"/>
      <c r="B320" s="9"/>
      <c r="C320" s="9"/>
      <c r="D320" s="17"/>
      <c r="E320" s="18"/>
      <c r="F320" s="9"/>
      <c r="G320" s="19"/>
      <c r="H320" s="19"/>
      <c r="I320" s="9"/>
      <c r="J320" s="35"/>
      <c r="K320" s="9"/>
      <c r="L320" s="9"/>
      <c r="M320" s="21"/>
      <c r="N320" s="21"/>
      <c r="O320" s="24"/>
      <c r="P320" s="24"/>
      <c r="Q320" s="24"/>
      <c r="R320" s="24"/>
      <c r="S320" s="38"/>
      <c r="T320" s="18"/>
    </row>
    <row r="321" s="1" customFormat="1" ht="56" customHeight="1" spans="1:20">
      <c r="A321" s="8">
        <f>MAX($A$5:A320)+1</f>
        <v>53</v>
      </c>
      <c r="B321" s="8" t="s">
        <v>294</v>
      </c>
      <c r="C321" s="8" t="s">
        <v>93</v>
      </c>
      <c r="D321" s="10" t="s">
        <v>62</v>
      </c>
      <c r="E321" s="11" t="s">
        <v>98</v>
      </c>
      <c r="F321" s="8" t="s">
        <v>278</v>
      </c>
      <c r="G321" s="12" t="s">
        <v>295</v>
      </c>
      <c r="H321" s="12" t="s">
        <v>296</v>
      </c>
      <c r="I321" s="8"/>
      <c r="J321" s="22" t="s">
        <v>34</v>
      </c>
      <c r="K321" s="8"/>
      <c r="L321" s="8" t="s">
        <v>263</v>
      </c>
      <c r="M321" s="21" t="s">
        <v>192</v>
      </c>
      <c r="N321" s="21" t="s">
        <v>37</v>
      </c>
      <c r="O321" s="24">
        <v>590</v>
      </c>
      <c r="P321" s="24">
        <v>590</v>
      </c>
      <c r="Q321" s="24"/>
      <c r="R321" s="24"/>
      <c r="S321" s="38"/>
      <c r="T321" s="11" t="s">
        <v>98</v>
      </c>
    </row>
    <row r="322" s="1" customFormat="1" ht="56" customHeight="1" spans="1:20">
      <c r="A322" s="13"/>
      <c r="B322" s="13"/>
      <c r="C322" s="13"/>
      <c r="D322" s="14"/>
      <c r="E322" s="15"/>
      <c r="F322" s="13"/>
      <c r="G322" s="16"/>
      <c r="H322" s="16"/>
      <c r="I322" s="13"/>
      <c r="J322" s="34"/>
      <c r="K322" s="13"/>
      <c r="L322" s="13"/>
      <c r="M322" s="21"/>
      <c r="N322" s="21"/>
      <c r="O322" s="24"/>
      <c r="P322" s="24"/>
      <c r="Q322" s="24"/>
      <c r="R322" s="24"/>
      <c r="S322" s="38"/>
      <c r="T322" s="15"/>
    </row>
    <row r="323" s="1" customFormat="1" ht="56" customHeight="1" spans="1:20">
      <c r="A323" s="13"/>
      <c r="B323" s="13"/>
      <c r="C323" s="13"/>
      <c r="D323" s="14"/>
      <c r="E323" s="15"/>
      <c r="F323" s="13"/>
      <c r="G323" s="16"/>
      <c r="H323" s="16"/>
      <c r="I323" s="13"/>
      <c r="J323" s="34"/>
      <c r="K323" s="13"/>
      <c r="L323" s="13"/>
      <c r="M323" s="21"/>
      <c r="N323" s="21"/>
      <c r="O323" s="24"/>
      <c r="P323" s="24"/>
      <c r="Q323" s="24"/>
      <c r="R323" s="24"/>
      <c r="S323" s="38"/>
      <c r="T323" s="15"/>
    </row>
    <row r="324" s="1" customFormat="1" ht="56" customHeight="1" spans="1:20">
      <c r="A324" s="13"/>
      <c r="B324" s="13"/>
      <c r="C324" s="13"/>
      <c r="D324" s="14"/>
      <c r="E324" s="15"/>
      <c r="F324" s="13"/>
      <c r="G324" s="16"/>
      <c r="H324" s="16"/>
      <c r="I324" s="13"/>
      <c r="J324" s="34"/>
      <c r="K324" s="13"/>
      <c r="L324" s="13"/>
      <c r="M324" s="21"/>
      <c r="N324" s="21"/>
      <c r="O324" s="24"/>
      <c r="P324" s="24"/>
      <c r="Q324" s="24"/>
      <c r="R324" s="24"/>
      <c r="S324" s="38"/>
      <c r="T324" s="15"/>
    </row>
    <row r="325" s="1" customFormat="1" ht="56" customHeight="1" spans="1:20">
      <c r="A325" s="13"/>
      <c r="B325" s="13"/>
      <c r="C325" s="13"/>
      <c r="D325" s="14"/>
      <c r="E325" s="15"/>
      <c r="F325" s="13"/>
      <c r="G325" s="16"/>
      <c r="H325" s="16"/>
      <c r="I325" s="13"/>
      <c r="J325" s="34"/>
      <c r="K325" s="13"/>
      <c r="L325" s="13"/>
      <c r="M325" s="21"/>
      <c r="N325" s="21"/>
      <c r="O325" s="24"/>
      <c r="P325" s="24"/>
      <c r="Q325" s="24"/>
      <c r="R325" s="24"/>
      <c r="S325" s="38"/>
      <c r="T325" s="15"/>
    </row>
    <row r="326" s="1" customFormat="1" ht="56" customHeight="1" spans="1:20">
      <c r="A326" s="9"/>
      <c r="B326" s="9"/>
      <c r="C326" s="9"/>
      <c r="D326" s="17"/>
      <c r="E326" s="18"/>
      <c r="F326" s="9"/>
      <c r="G326" s="19"/>
      <c r="H326" s="19"/>
      <c r="I326" s="9"/>
      <c r="J326" s="35"/>
      <c r="K326" s="9"/>
      <c r="L326" s="9"/>
      <c r="M326" s="21"/>
      <c r="N326" s="21"/>
      <c r="O326" s="24"/>
      <c r="P326" s="24"/>
      <c r="Q326" s="24"/>
      <c r="R326" s="24"/>
      <c r="S326" s="38"/>
      <c r="T326" s="18"/>
    </row>
    <row r="327" s="1" customFormat="1" ht="56" customHeight="1" spans="1:20">
      <c r="A327" s="8">
        <f>MAX($A$5:A326)+1</f>
        <v>54</v>
      </c>
      <c r="B327" s="8" t="s">
        <v>297</v>
      </c>
      <c r="C327" s="8" t="s">
        <v>298</v>
      </c>
      <c r="D327" s="10" t="s">
        <v>62</v>
      </c>
      <c r="E327" s="11" t="s">
        <v>98</v>
      </c>
      <c r="F327" s="8" t="s">
        <v>129</v>
      </c>
      <c r="G327" s="12" t="s">
        <v>299</v>
      </c>
      <c r="H327" s="12" t="s">
        <v>300</v>
      </c>
      <c r="I327" s="8"/>
      <c r="J327" s="22" t="s">
        <v>34</v>
      </c>
      <c r="K327" s="8"/>
      <c r="L327" s="8" t="s">
        <v>263</v>
      </c>
      <c r="M327" s="21" t="s">
        <v>192</v>
      </c>
      <c r="N327" s="21" t="s">
        <v>37</v>
      </c>
      <c r="O327" s="24">
        <v>595</v>
      </c>
      <c r="P327" s="24">
        <v>595</v>
      </c>
      <c r="Q327" s="24"/>
      <c r="R327" s="24"/>
      <c r="S327" s="38"/>
      <c r="T327" s="11" t="s">
        <v>98</v>
      </c>
    </row>
    <row r="328" s="1" customFormat="1" ht="56" customHeight="1" spans="1:20">
      <c r="A328" s="13"/>
      <c r="B328" s="13"/>
      <c r="C328" s="13"/>
      <c r="D328" s="14"/>
      <c r="E328" s="15"/>
      <c r="F328" s="13"/>
      <c r="G328" s="16"/>
      <c r="H328" s="16"/>
      <c r="I328" s="13"/>
      <c r="J328" s="34"/>
      <c r="K328" s="13"/>
      <c r="L328" s="13"/>
      <c r="M328" s="21"/>
      <c r="N328" s="21"/>
      <c r="O328" s="24"/>
      <c r="P328" s="24"/>
      <c r="Q328" s="24"/>
      <c r="R328" s="24"/>
      <c r="S328" s="38"/>
      <c r="T328" s="15"/>
    </row>
    <row r="329" s="1" customFormat="1" ht="56" customHeight="1" spans="1:20">
      <c r="A329" s="13"/>
      <c r="B329" s="13"/>
      <c r="C329" s="13"/>
      <c r="D329" s="14"/>
      <c r="E329" s="15"/>
      <c r="F329" s="13"/>
      <c r="G329" s="16"/>
      <c r="H329" s="16"/>
      <c r="I329" s="13"/>
      <c r="J329" s="34"/>
      <c r="K329" s="13"/>
      <c r="L329" s="13"/>
      <c r="M329" s="21"/>
      <c r="N329" s="21"/>
      <c r="O329" s="24"/>
      <c r="P329" s="24"/>
      <c r="Q329" s="24"/>
      <c r="R329" s="24"/>
      <c r="S329" s="38"/>
      <c r="T329" s="15"/>
    </row>
    <row r="330" s="1" customFormat="1" ht="56" customHeight="1" spans="1:20">
      <c r="A330" s="13"/>
      <c r="B330" s="13"/>
      <c r="C330" s="13"/>
      <c r="D330" s="14"/>
      <c r="E330" s="15"/>
      <c r="F330" s="13"/>
      <c r="G330" s="16"/>
      <c r="H330" s="16"/>
      <c r="I330" s="13"/>
      <c r="J330" s="34"/>
      <c r="K330" s="13"/>
      <c r="L330" s="13"/>
      <c r="M330" s="21"/>
      <c r="N330" s="21"/>
      <c r="O330" s="24"/>
      <c r="P330" s="24"/>
      <c r="Q330" s="24"/>
      <c r="R330" s="24"/>
      <c r="S330" s="38"/>
      <c r="T330" s="15"/>
    </row>
    <row r="331" s="1" customFormat="1" ht="56" customHeight="1" spans="1:20">
      <c r="A331" s="13"/>
      <c r="B331" s="13"/>
      <c r="C331" s="13"/>
      <c r="D331" s="14"/>
      <c r="E331" s="15"/>
      <c r="F331" s="13"/>
      <c r="G331" s="16"/>
      <c r="H331" s="16"/>
      <c r="I331" s="13"/>
      <c r="J331" s="34"/>
      <c r="K331" s="13"/>
      <c r="L331" s="13"/>
      <c r="M331" s="21"/>
      <c r="N331" s="21"/>
      <c r="O331" s="24"/>
      <c r="P331" s="24"/>
      <c r="Q331" s="24"/>
      <c r="R331" s="24"/>
      <c r="S331" s="38"/>
      <c r="T331" s="15"/>
    </row>
    <row r="332" s="1" customFormat="1" ht="56" customHeight="1" spans="1:20">
      <c r="A332" s="9"/>
      <c r="B332" s="9"/>
      <c r="C332" s="9"/>
      <c r="D332" s="17"/>
      <c r="E332" s="18"/>
      <c r="F332" s="9"/>
      <c r="G332" s="19"/>
      <c r="H332" s="19"/>
      <c r="I332" s="9"/>
      <c r="J332" s="35"/>
      <c r="K332" s="9"/>
      <c r="L332" s="9"/>
      <c r="M332" s="21"/>
      <c r="N332" s="21"/>
      <c r="O332" s="24"/>
      <c r="P332" s="24"/>
      <c r="Q332" s="24"/>
      <c r="R332" s="24"/>
      <c r="S332" s="38"/>
      <c r="T332" s="18"/>
    </row>
    <row r="333" s="1" customFormat="1" ht="56" customHeight="1" spans="1:20">
      <c r="A333" s="8">
        <f>MAX($A$5:A332)+1</f>
        <v>55</v>
      </c>
      <c r="B333" s="8" t="s">
        <v>301</v>
      </c>
      <c r="C333" s="8" t="s">
        <v>302</v>
      </c>
      <c r="D333" s="10" t="s">
        <v>62</v>
      </c>
      <c r="E333" s="11" t="s">
        <v>98</v>
      </c>
      <c r="F333" s="8" t="s">
        <v>72</v>
      </c>
      <c r="G333" s="12" t="s">
        <v>303</v>
      </c>
      <c r="H333" s="12" t="s">
        <v>304</v>
      </c>
      <c r="I333" s="8"/>
      <c r="J333" s="22" t="s">
        <v>34</v>
      </c>
      <c r="K333" s="8"/>
      <c r="L333" s="8" t="s">
        <v>263</v>
      </c>
      <c r="M333" s="21" t="s">
        <v>192</v>
      </c>
      <c r="N333" s="21" t="s">
        <v>37</v>
      </c>
      <c r="O333" s="24">
        <v>475</v>
      </c>
      <c r="P333" s="24">
        <v>475</v>
      </c>
      <c r="Q333" s="24"/>
      <c r="R333" s="24"/>
      <c r="S333" s="38"/>
      <c r="T333" s="11" t="s">
        <v>98</v>
      </c>
    </row>
    <row r="334" s="1" customFormat="1" ht="56" customHeight="1" spans="1:20">
      <c r="A334" s="13"/>
      <c r="B334" s="13"/>
      <c r="C334" s="13"/>
      <c r="D334" s="14"/>
      <c r="E334" s="15"/>
      <c r="F334" s="13"/>
      <c r="G334" s="16"/>
      <c r="H334" s="16"/>
      <c r="I334" s="13"/>
      <c r="J334" s="34"/>
      <c r="K334" s="13"/>
      <c r="L334" s="13"/>
      <c r="M334" s="21"/>
      <c r="N334" s="21"/>
      <c r="O334" s="24"/>
      <c r="P334" s="24"/>
      <c r="Q334" s="24"/>
      <c r="R334" s="24"/>
      <c r="S334" s="38"/>
      <c r="T334" s="15"/>
    </row>
    <row r="335" s="1" customFormat="1" ht="56" customHeight="1" spans="1:20">
      <c r="A335" s="13"/>
      <c r="B335" s="13"/>
      <c r="C335" s="13"/>
      <c r="D335" s="14"/>
      <c r="E335" s="15"/>
      <c r="F335" s="13"/>
      <c r="G335" s="16"/>
      <c r="H335" s="16"/>
      <c r="I335" s="13"/>
      <c r="J335" s="34"/>
      <c r="K335" s="13"/>
      <c r="L335" s="13"/>
      <c r="M335" s="21"/>
      <c r="N335" s="21"/>
      <c r="O335" s="24"/>
      <c r="P335" s="24"/>
      <c r="Q335" s="24"/>
      <c r="R335" s="24"/>
      <c r="S335" s="38"/>
      <c r="T335" s="15"/>
    </row>
    <row r="336" s="1" customFormat="1" ht="56" customHeight="1" spans="1:20">
      <c r="A336" s="13"/>
      <c r="B336" s="13"/>
      <c r="C336" s="13"/>
      <c r="D336" s="14"/>
      <c r="E336" s="15"/>
      <c r="F336" s="13"/>
      <c r="G336" s="16"/>
      <c r="H336" s="16"/>
      <c r="I336" s="13"/>
      <c r="J336" s="34"/>
      <c r="K336" s="13"/>
      <c r="L336" s="13"/>
      <c r="M336" s="21"/>
      <c r="N336" s="21"/>
      <c r="O336" s="24"/>
      <c r="P336" s="24"/>
      <c r="Q336" s="24"/>
      <c r="R336" s="24"/>
      <c r="S336" s="38"/>
      <c r="T336" s="15"/>
    </row>
    <row r="337" s="1" customFormat="1" ht="56" customHeight="1" spans="1:20">
      <c r="A337" s="13"/>
      <c r="B337" s="13"/>
      <c r="C337" s="13"/>
      <c r="D337" s="14"/>
      <c r="E337" s="15"/>
      <c r="F337" s="13"/>
      <c r="G337" s="16"/>
      <c r="H337" s="16"/>
      <c r="I337" s="13"/>
      <c r="J337" s="34"/>
      <c r="K337" s="13"/>
      <c r="L337" s="13"/>
      <c r="M337" s="21"/>
      <c r="N337" s="21"/>
      <c r="O337" s="24"/>
      <c r="P337" s="24"/>
      <c r="Q337" s="24"/>
      <c r="R337" s="24"/>
      <c r="S337" s="38"/>
      <c r="T337" s="15"/>
    </row>
    <row r="338" s="1" customFormat="1" ht="56" customHeight="1" spans="1:20">
      <c r="A338" s="9"/>
      <c r="B338" s="9"/>
      <c r="C338" s="9"/>
      <c r="D338" s="17"/>
      <c r="E338" s="18"/>
      <c r="F338" s="9"/>
      <c r="G338" s="19"/>
      <c r="H338" s="19"/>
      <c r="I338" s="9"/>
      <c r="J338" s="35"/>
      <c r="K338" s="9"/>
      <c r="L338" s="9"/>
      <c r="M338" s="21"/>
      <c r="N338" s="21"/>
      <c r="O338" s="24"/>
      <c r="P338" s="24"/>
      <c r="Q338" s="24"/>
      <c r="R338" s="24"/>
      <c r="S338" s="38"/>
      <c r="T338" s="18"/>
    </row>
    <row r="339" s="1" customFormat="1" ht="56" customHeight="1" spans="1:20">
      <c r="A339" s="8">
        <f>MAX($A$5:A338)+1</f>
        <v>56</v>
      </c>
      <c r="B339" s="8" t="s">
        <v>305</v>
      </c>
      <c r="C339" s="8" t="s">
        <v>306</v>
      </c>
      <c r="D339" s="10" t="s">
        <v>62</v>
      </c>
      <c r="E339" s="11" t="s">
        <v>98</v>
      </c>
      <c r="F339" s="8" t="s">
        <v>72</v>
      </c>
      <c r="G339" s="12" t="s">
        <v>307</v>
      </c>
      <c r="H339" s="12" t="s">
        <v>308</v>
      </c>
      <c r="I339" s="8"/>
      <c r="J339" s="22" t="s">
        <v>34</v>
      </c>
      <c r="K339" s="8"/>
      <c r="L339" s="8" t="s">
        <v>263</v>
      </c>
      <c r="M339" s="21" t="s">
        <v>192</v>
      </c>
      <c r="N339" s="21" t="s">
        <v>37</v>
      </c>
      <c r="O339" s="24">
        <v>475</v>
      </c>
      <c r="P339" s="24">
        <v>475</v>
      </c>
      <c r="Q339" s="24"/>
      <c r="R339" s="24"/>
      <c r="S339" s="38"/>
      <c r="T339" s="11" t="s">
        <v>98</v>
      </c>
    </row>
    <row r="340" s="1" customFormat="1" ht="56" customHeight="1" spans="1:20">
      <c r="A340" s="13"/>
      <c r="B340" s="13"/>
      <c r="C340" s="13"/>
      <c r="D340" s="14"/>
      <c r="E340" s="15"/>
      <c r="F340" s="13"/>
      <c r="G340" s="16"/>
      <c r="H340" s="16"/>
      <c r="I340" s="13"/>
      <c r="J340" s="34"/>
      <c r="K340" s="13"/>
      <c r="L340" s="13"/>
      <c r="M340" s="21"/>
      <c r="N340" s="21"/>
      <c r="O340" s="24"/>
      <c r="P340" s="24"/>
      <c r="Q340" s="24"/>
      <c r="R340" s="24"/>
      <c r="S340" s="38"/>
      <c r="T340" s="15"/>
    </row>
    <row r="341" s="1" customFormat="1" ht="56" customHeight="1" spans="1:20">
      <c r="A341" s="13"/>
      <c r="B341" s="13"/>
      <c r="C341" s="13"/>
      <c r="D341" s="14"/>
      <c r="E341" s="15"/>
      <c r="F341" s="13"/>
      <c r="G341" s="16"/>
      <c r="H341" s="16"/>
      <c r="I341" s="13"/>
      <c r="J341" s="34"/>
      <c r="K341" s="13"/>
      <c r="L341" s="13"/>
      <c r="M341" s="21"/>
      <c r="N341" s="21"/>
      <c r="O341" s="24"/>
      <c r="P341" s="24"/>
      <c r="Q341" s="24"/>
      <c r="R341" s="24"/>
      <c r="S341" s="38"/>
      <c r="T341" s="15"/>
    </row>
    <row r="342" s="1" customFormat="1" ht="56" customHeight="1" spans="1:20">
      <c r="A342" s="13"/>
      <c r="B342" s="13"/>
      <c r="C342" s="13"/>
      <c r="D342" s="14"/>
      <c r="E342" s="15"/>
      <c r="F342" s="13"/>
      <c r="G342" s="16"/>
      <c r="H342" s="16"/>
      <c r="I342" s="13"/>
      <c r="J342" s="34"/>
      <c r="K342" s="13"/>
      <c r="L342" s="13"/>
      <c r="M342" s="21"/>
      <c r="N342" s="21"/>
      <c r="O342" s="24"/>
      <c r="P342" s="24"/>
      <c r="Q342" s="24"/>
      <c r="R342" s="24"/>
      <c r="S342" s="38"/>
      <c r="T342" s="15"/>
    </row>
    <row r="343" s="1" customFormat="1" ht="56" customHeight="1" spans="1:20">
      <c r="A343" s="13"/>
      <c r="B343" s="13"/>
      <c r="C343" s="13"/>
      <c r="D343" s="14"/>
      <c r="E343" s="15"/>
      <c r="F343" s="13"/>
      <c r="G343" s="16"/>
      <c r="H343" s="16"/>
      <c r="I343" s="13"/>
      <c r="J343" s="34"/>
      <c r="K343" s="13"/>
      <c r="L343" s="13"/>
      <c r="M343" s="21"/>
      <c r="N343" s="21"/>
      <c r="O343" s="24"/>
      <c r="P343" s="24"/>
      <c r="Q343" s="24"/>
      <c r="R343" s="24"/>
      <c r="S343" s="38"/>
      <c r="T343" s="15"/>
    </row>
    <row r="344" s="1" customFormat="1" ht="56" customHeight="1" spans="1:20">
      <c r="A344" s="9"/>
      <c r="B344" s="9"/>
      <c r="C344" s="9"/>
      <c r="D344" s="17"/>
      <c r="E344" s="18"/>
      <c r="F344" s="9"/>
      <c r="G344" s="19"/>
      <c r="H344" s="19"/>
      <c r="I344" s="9"/>
      <c r="J344" s="35"/>
      <c r="K344" s="9"/>
      <c r="L344" s="9"/>
      <c r="M344" s="21"/>
      <c r="N344" s="21"/>
      <c r="O344" s="24"/>
      <c r="P344" s="24"/>
      <c r="Q344" s="24"/>
      <c r="R344" s="24"/>
      <c r="S344" s="38"/>
      <c r="T344" s="18"/>
    </row>
    <row r="345" s="1" customFormat="1" ht="56" customHeight="1" spans="1:20">
      <c r="A345" s="8">
        <f>MAX($A$5:A344)+1</f>
        <v>57</v>
      </c>
      <c r="B345" s="8" t="s">
        <v>309</v>
      </c>
      <c r="C345" s="8" t="s">
        <v>310</v>
      </c>
      <c r="D345" s="10" t="s">
        <v>62</v>
      </c>
      <c r="E345" s="11" t="s">
        <v>98</v>
      </c>
      <c r="F345" s="8" t="s">
        <v>99</v>
      </c>
      <c r="G345" s="12" t="s">
        <v>311</v>
      </c>
      <c r="H345" s="12" t="s">
        <v>312</v>
      </c>
      <c r="I345" s="8"/>
      <c r="J345" s="22" t="s">
        <v>34</v>
      </c>
      <c r="K345" s="8"/>
      <c r="L345" s="8" t="s">
        <v>263</v>
      </c>
      <c r="M345" s="21" t="s">
        <v>192</v>
      </c>
      <c r="N345" s="21" t="s">
        <v>37</v>
      </c>
      <c r="O345" s="24">
        <v>598</v>
      </c>
      <c r="P345" s="24">
        <v>598</v>
      </c>
      <c r="Q345" s="24"/>
      <c r="R345" s="24"/>
      <c r="S345" s="38"/>
      <c r="T345" s="11" t="s">
        <v>98</v>
      </c>
    </row>
    <row r="346" s="1" customFormat="1" ht="56" customHeight="1" spans="1:20">
      <c r="A346" s="13"/>
      <c r="B346" s="13"/>
      <c r="C346" s="13"/>
      <c r="D346" s="14"/>
      <c r="E346" s="15"/>
      <c r="F346" s="13"/>
      <c r="G346" s="16"/>
      <c r="H346" s="16"/>
      <c r="I346" s="13"/>
      <c r="J346" s="34"/>
      <c r="K346" s="13"/>
      <c r="L346" s="13"/>
      <c r="M346" s="21"/>
      <c r="N346" s="21"/>
      <c r="O346" s="24"/>
      <c r="P346" s="24"/>
      <c r="Q346" s="24"/>
      <c r="R346" s="24"/>
      <c r="S346" s="38"/>
      <c r="T346" s="15"/>
    </row>
    <row r="347" s="1" customFormat="1" ht="56" customHeight="1" spans="1:20">
      <c r="A347" s="13"/>
      <c r="B347" s="13"/>
      <c r="C347" s="13"/>
      <c r="D347" s="14"/>
      <c r="E347" s="15"/>
      <c r="F347" s="13"/>
      <c r="G347" s="16"/>
      <c r="H347" s="16"/>
      <c r="I347" s="13"/>
      <c r="J347" s="34"/>
      <c r="K347" s="13"/>
      <c r="L347" s="13"/>
      <c r="M347" s="21"/>
      <c r="N347" s="21"/>
      <c r="O347" s="24"/>
      <c r="P347" s="24"/>
      <c r="Q347" s="24"/>
      <c r="R347" s="24"/>
      <c r="S347" s="38"/>
      <c r="T347" s="15"/>
    </row>
    <row r="348" s="1" customFormat="1" ht="56" customHeight="1" spans="1:20">
      <c r="A348" s="13"/>
      <c r="B348" s="13"/>
      <c r="C348" s="13"/>
      <c r="D348" s="14"/>
      <c r="E348" s="15"/>
      <c r="F348" s="13"/>
      <c r="G348" s="16"/>
      <c r="H348" s="16"/>
      <c r="I348" s="13"/>
      <c r="J348" s="34"/>
      <c r="K348" s="13"/>
      <c r="L348" s="13"/>
      <c r="M348" s="21"/>
      <c r="N348" s="21"/>
      <c r="O348" s="24"/>
      <c r="P348" s="24"/>
      <c r="Q348" s="24"/>
      <c r="R348" s="24"/>
      <c r="S348" s="38"/>
      <c r="T348" s="15"/>
    </row>
    <row r="349" s="1" customFormat="1" ht="56" customHeight="1" spans="1:20">
      <c r="A349" s="13"/>
      <c r="B349" s="13"/>
      <c r="C349" s="13"/>
      <c r="D349" s="14"/>
      <c r="E349" s="15"/>
      <c r="F349" s="13"/>
      <c r="G349" s="16"/>
      <c r="H349" s="16"/>
      <c r="I349" s="13"/>
      <c r="J349" s="34"/>
      <c r="K349" s="13"/>
      <c r="L349" s="13"/>
      <c r="M349" s="21"/>
      <c r="N349" s="21"/>
      <c r="O349" s="24"/>
      <c r="P349" s="24"/>
      <c r="Q349" s="24"/>
      <c r="R349" s="24"/>
      <c r="S349" s="38"/>
      <c r="T349" s="15"/>
    </row>
    <row r="350" s="1" customFormat="1" ht="56" customHeight="1" spans="1:20">
      <c r="A350" s="9"/>
      <c r="B350" s="9"/>
      <c r="C350" s="9"/>
      <c r="D350" s="17"/>
      <c r="E350" s="18"/>
      <c r="F350" s="9"/>
      <c r="G350" s="19"/>
      <c r="H350" s="19"/>
      <c r="I350" s="9"/>
      <c r="J350" s="35"/>
      <c r="K350" s="9"/>
      <c r="L350" s="9"/>
      <c r="M350" s="21"/>
      <c r="N350" s="21"/>
      <c r="O350" s="24"/>
      <c r="P350" s="24"/>
      <c r="Q350" s="24"/>
      <c r="R350" s="24"/>
      <c r="S350" s="38"/>
      <c r="T350" s="18"/>
    </row>
    <row r="351" s="1" customFormat="1" ht="56" customHeight="1" spans="1:20">
      <c r="A351" s="8">
        <f>MAX($A$5:A350)+1</f>
        <v>58</v>
      </c>
      <c r="B351" s="8" t="s">
        <v>313</v>
      </c>
      <c r="C351" s="8" t="s">
        <v>207</v>
      </c>
      <c r="D351" s="10" t="s">
        <v>30</v>
      </c>
      <c r="E351" s="11" t="s">
        <v>71</v>
      </c>
      <c r="F351" s="8" t="s">
        <v>99</v>
      </c>
      <c r="G351" s="12" t="s">
        <v>314</v>
      </c>
      <c r="H351" s="12" t="s">
        <v>315</v>
      </c>
      <c r="I351" s="22" t="s">
        <v>34</v>
      </c>
      <c r="J351" s="22"/>
      <c r="K351" s="8"/>
      <c r="L351" s="8" t="s">
        <v>102</v>
      </c>
      <c r="M351" s="21" t="s">
        <v>43</v>
      </c>
      <c r="N351" s="21" t="s">
        <v>205</v>
      </c>
      <c r="O351" s="24">
        <v>2000</v>
      </c>
      <c r="P351" s="24">
        <v>2000</v>
      </c>
      <c r="Q351" s="24"/>
      <c r="R351" s="24"/>
      <c r="S351" s="38"/>
      <c r="T351" s="11" t="s">
        <v>71</v>
      </c>
    </row>
    <row r="352" s="1" customFormat="1" ht="56" customHeight="1" spans="1:20">
      <c r="A352" s="13"/>
      <c r="B352" s="13"/>
      <c r="C352" s="13"/>
      <c r="D352" s="14"/>
      <c r="E352" s="15"/>
      <c r="F352" s="13"/>
      <c r="G352" s="16"/>
      <c r="H352" s="16"/>
      <c r="I352" s="34"/>
      <c r="J352" s="34"/>
      <c r="K352" s="13"/>
      <c r="L352" s="13"/>
      <c r="M352" s="21"/>
      <c r="N352" s="21"/>
      <c r="O352" s="24"/>
      <c r="P352" s="24"/>
      <c r="Q352" s="24"/>
      <c r="R352" s="24"/>
      <c r="S352" s="38"/>
      <c r="T352" s="15"/>
    </row>
    <row r="353" s="1" customFormat="1" ht="56" customHeight="1" spans="1:20">
      <c r="A353" s="13"/>
      <c r="B353" s="13"/>
      <c r="C353" s="13"/>
      <c r="D353" s="14"/>
      <c r="E353" s="15"/>
      <c r="F353" s="13"/>
      <c r="G353" s="16"/>
      <c r="H353" s="16"/>
      <c r="I353" s="34"/>
      <c r="J353" s="34"/>
      <c r="K353" s="13"/>
      <c r="L353" s="13"/>
      <c r="M353" s="21"/>
      <c r="N353" s="21"/>
      <c r="O353" s="24"/>
      <c r="P353" s="24"/>
      <c r="Q353" s="24"/>
      <c r="R353" s="24"/>
      <c r="S353" s="38"/>
      <c r="T353" s="15"/>
    </row>
    <row r="354" s="1" customFormat="1" ht="56" customHeight="1" spans="1:20">
      <c r="A354" s="13"/>
      <c r="B354" s="13"/>
      <c r="C354" s="13"/>
      <c r="D354" s="14"/>
      <c r="E354" s="15"/>
      <c r="F354" s="13"/>
      <c r="G354" s="16"/>
      <c r="H354" s="16"/>
      <c r="I354" s="34"/>
      <c r="J354" s="34"/>
      <c r="K354" s="13"/>
      <c r="L354" s="13"/>
      <c r="M354" s="21"/>
      <c r="N354" s="21"/>
      <c r="O354" s="24"/>
      <c r="P354" s="24"/>
      <c r="Q354" s="24"/>
      <c r="R354" s="24"/>
      <c r="S354" s="38"/>
      <c r="T354" s="15"/>
    </row>
    <row r="355" s="1" customFormat="1" ht="56" customHeight="1" spans="1:20">
      <c r="A355" s="13"/>
      <c r="B355" s="13"/>
      <c r="C355" s="13"/>
      <c r="D355" s="14"/>
      <c r="E355" s="15"/>
      <c r="F355" s="13"/>
      <c r="G355" s="16"/>
      <c r="H355" s="16"/>
      <c r="I355" s="34"/>
      <c r="J355" s="34"/>
      <c r="K355" s="13"/>
      <c r="L355" s="13"/>
      <c r="M355" s="21"/>
      <c r="N355" s="21"/>
      <c r="O355" s="24"/>
      <c r="P355" s="24"/>
      <c r="Q355" s="24"/>
      <c r="R355" s="24"/>
      <c r="S355" s="38"/>
      <c r="T355" s="15"/>
    </row>
    <row r="356" s="1" customFormat="1" ht="56" customHeight="1" spans="1:20">
      <c r="A356" s="9"/>
      <c r="B356" s="9"/>
      <c r="C356" s="9"/>
      <c r="D356" s="17"/>
      <c r="E356" s="18"/>
      <c r="F356" s="9"/>
      <c r="G356" s="19"/>
      <c r="H356" s="19"/>
      <c r="I356" s="35"/>
      <c r="J356" s="35"/>
      <c r="K356" s="9"/>
      <c r="L356" s="9"/>
      <c r="M356" s="21"/>
      <c r="N356" s="21"/>
      <c r="O356" s="24"/>
      <c r="P356" s="24"/>
      <c r="Q356" s="24"/>
      <c r="R356" s="24"/>
      <c r="S356" s="38"/>
      <c r="T356" s="18"/>
    </row>
    <row r="357" s="1" customFormat="1" ht="56" customHeight="1" spans="1:20">
      <c r="A357" s="8">
        <f>MAX($A$5:A356)+1</f>
        <v>59</v>
      </c>
      <c r="B357" s="8" t="s">
        <v>316</v>
      </c>
      <c r="C357" s="8" t="s">
        <v>53</v>
      </c>
      <c r="D357" s="10" t="s">
        <v>30</v>
      </c>
      <c r="E357" s="11" t="s">
        <v>71</v>
      </c>
      <c r="F357" s="8" t="s">
        <v>79</v>
      </c>
      <c r="G357" s="12" t="s">
        <v>317</v>
      </c>
      <c r="H357" s="12" t="s">
        <v>318</v>
      </c>
      <c r="I357" s="22" t="s">
        <v>34</v>
      </c>
      <c r="J357" s="22"/>
      <c r="K357" s="8"/>
      <c r="L357" s="8" t="s">
        <v>102</v>
      </c>
      <c r="M357" s="21" t="s">
        <v>43</v>
      </c>
      <c r="N357" s="21" t="s">
        <v>205</v>
      </c>
      <c r="O357" s="24">
        <v>1100</v>
      </c>
      <c r="P357" s="24">
        <v>1100</v>
      </c>
      <c r="Q357" s="24"/>
      <c r="R357" s="24"/>
      <c r="S357" s="38"/>
      <c r="T357" s="11" t="s">
        <v>71</v>
      </c>
    </row>
    <row r="358" s="1" customFormat="1" ht="56" customHeight="1" spans="1:20">
      <c r="A358" s="13"/>
      <c r="B358" s="13"/>
      <c r="C358" s="13"/>
      <c r="D358" s="14"/>
      <c r="E358" s="15"/>
      <c r="F358" s="13"/>
      <c r="G358" s="16"/>
      <c r="H358" s="16"/>
      <c r="I358" s="13"/>
      <c r="J358" s="34"/>
      <c r="K358" s="13"/>
      <c r="L358" s="13"/>
      <c r="M358" s="21"/>
      <c r="N358" s="21"/>
      <c r="O358" s="24"/>
      <c r="P358" s="24"/>
      <c r="Q358" s="24"/>
      <c r="R358" s="24"/>
      <c r="S358" s="38"/>
      <c r="T358" s="15"/>
    </row>
    <row r="359" s="1" customFormat="1" ht="56" customHeight="1" spans="1:20">
      <c r="A359" s="13"/>
      <c r="B359" s="13"/>
      <c r="C359" s="13"/>
      <c r="D359" s="14"/>
      <c r="E359" s="15"/>
      <c r="F359" s="13"/>
      <c r="G359" s="16"/>
      <c r="H359" s="16"/>
      <c r="I359" s="13"/>
      <c r="J359" s="34"/>
      <c r="K359" s="13"/>
      <c r="L359" s="13"/>
      <c r="M359" s="21"/>
      <c r="N359" s="21"/>
      <c r="O359" s="24"/>
      <c r="P359" s="24"/>
      <c r="Q359" s="24"/>
      <c r="R359" s="24"/>
      <c r="S359" s="38"/>
      <c r="T359" s="15"/>
    </row>
    <row r="360" s="1" customFormat="1" ht="56" customHeight="1" spans="1:20">
      <c r="A360" s="13"/>
      <c r="B360" s="13"/>
      <c r="C360" s="13"/>
      <c r="D360" s="14"/>
      <c r="E360" s="15"/>
      <c r="F360" s="13"/>
      <c r="G360" s="16"/>
      <c r="H360" s="16"/>
      <c r="I360" s="13"/>
      <c r="J360" s="34"/>
      <c r="K360" s="13"/>
      <c r="L360" s="13"/>
      <c r="M360" s="21"/>
      <c r="N360" s="21"/>
      <c r="O360" s="24"/>
      <c r="P360" s="24"/>
      <c r="Q360" s="24"/>
      <c r="R360" s="24"/>
      <c r="S360" s="38"/>
      <c r="T360" s="15"/>
    </row>
    <row r="361" s="1" customFormat="1" ht="56" customHeight="1" spans="1:20">
      <c r="A361" s="13"/>
      <c r="B361" s="13"/>
      <c r="C361" s="13"/>
      <c r="D361" s="14"/>
      <c r="E361" s="15"/>
      <c r="F361" s="13"/>
      <c r="G361" s="16"/>
      <c r="H361" s="16"/>
      <c r="I361" s="13"/>
      <c r="J361" s="34"/>
      <c r="K361" s="13"/>
      <c r="L361" s="13"/>
      <c r="M361" s="21"/>
      <c r="N361" s="21"/>
      <c r="O361" s="24"/>
      <c r="P361" s="24"/>
      <c r="Q361" s="24"/>
      <c r="R361" s="24"/>
      <c r="S361" s="38"/>
      <c r="T361" s="15"/>
    </row>
    <row r="362" s="1" customFormat="1" ht="56" customHeight="1" spans="1:20">
      <c r="A362" s="9"/>
      <c r="B362" s="9"/>
      <c r="C362" s="9"/>
      <c r="D362" s="17"/>
      <c r="E362" s="18"/>
      <c r="F362" s="9"/>
      <c r="G362" s="19"/>
      <c r="H362" s="19"/>
      <c r="I362" s="9"/>
      <c r="J362" s="35"/>
      <c r="K362" s="9"/>
      <c r="L362" s="9"/>
      <c r="M362" s="21"/>
      <c r="N362" s="21"/>
      <c r="O362" s="24"/>
      <c r="P362" s="24"/>
      <c r="Q362" s="24"/>
      <c r="R362" s="24"/>
      <c r="S362" s="38"/>
      <c r="T362" s="18"/>
    </row>
    <row r="363" s="1" customFormat="1" ht="56" customHeight="1" spans="1:20">
      <c r="A363" s="8">
        <f>MAX($A$5:A362)+1</f>
        <v>60</v>
      </c>
      <c r="B363" s="8" t="s">
        <v>171</v>
      </c>
      <c r="C363" s="8" t="s">
        <v>319</v>
      </c>
      <c r="D363" s="10" t="s">
        <v>30</v>
      </c>
      <c r="E363" s="11" t="s">
        <v>71</v>
      </c>
      <c r="F363" s="8" t="s">
        <v>320</v>
      </c>
      <c r="G363" s="12" t="s">
        <v>321</v>
      </c>
      <c r="H363" s="12" t="s">
        <v>322</v>
      </c>
      <c r="I363" s="22" t="s">
        <v>34</v>
      </c>
      <c r="J363" s="22"/>
      <c r="K363" s="8"/>
      <c r="L363" s="8" t="s">
        <v>176</v>
      </c>
      <c r="M363" s="21" t="s">
        <v>43</v>
      </c>
      <c r="N363" s="21" t="s">
        <v>205</v>
      </c>
      <c r="O363" s="24">
        <v>350</v>
      </c>
      <c r="P363" s="24">
        <v>350</v>
      </c>
      <c r="Q363" s="24"/>
      <c r="R363" s="24"/>
      <c r="S363" s="38"/>
      <c r="T363" s="11" t="s">
        <v>71</v>
      </c>
    </row>
    <row r="364" s="1" customFormat="1" ht="56" customHeight="1" spans="1:20">
      <c r="A364" s="13"/>
      <c r="B364" s="13"/>
      <c r="C364" s="13"/>
      <c r="D364" s="14"/>
      <c r="E364" s="15"/>
      <c r="F364" s="13"/>
      <c r="G364" s="16"/>
      <c r="H364" s="16"/>
      <c r="I364" s="13"/>
      <c r="J364" s="34"/>
      <c r="K364" s="13"/>
      <c r="L364" s="13"/>
      <c r="M364" s="21"/>
      <c r="N364" s="21"/>
      <c r="O364" s="24"/>
      <c r="P364" s="24"/>
      <c r="Q364" s="24"/>
      <c r="R364" s="24"/>
      <c r="S364" s="38"/>
      <c r="T364" s="15"/>
    </row>
    <row r="365" s="1" customFormat="1" ht="56" customHeight="1" spans="1:20">
      <c r="A365" s="13"/>
      <c r="B365" s="13"/>
      <c r="C365" s="13"/>
      <c r="D365" s="14"/>
      <c r="E365" s="15"/>
      <c r="F365" s="13"/>
      <c r="G365" s="16"/>
      <c r="H365" s="16"/>
      <c r="I365" s="13"/>
      <c r="J365" s="34"/>
      <c r="K365" s="13"/>
      <c r="L365" s="13"/>
      <c r="M365" s="21"/>
      <c r="N365" s="21"/>
      <c r="O365" s="24"/>
      <c r="P365" s="24"/>
      <c r="Q365" s="24"/>
      <c r="R365" s="24"/>
      <c r="S365" s="38"/>
      <c r="T365" s="15"/>
    </row>
    <row r="366" s="1" customFormat="1" ht="56" customHeight="1" spans="1:20">
      <c r="A366" s="13"/>
      <c r="B366" s="13"/>
      <c r="C366" s="13"/>
      <c r="D366" s="14"/>
      <c r="E366" s="15"/>
      <c r="F366" s="13"/>
      <c r="G366" s="16"/>
      <c r="H366" s="16"/>
      <c r="I366" s="13"/>
      <c r="J366" s="34"/>
      <c r="K366" s="13"/>
      <c r="L366" s="13"/>
      <c r="M366" s="21"/>
      <c r="N366" s="21"/>
      <c r="O366" s="24"/>
      <c r="P366" s="24"/>
      <c r="Q366" s="24"/>
      <c r="R366" s="24"/>
      <c r="S366" s="38"/>
      <c r="T366" s="15"/>
    </row>
    <row r="367" s="1" customFormat="1" ht="56" customHeight="1" spans="1:20">
      <c r="A367" s="13"/>
      <c r="B367" s="13"/>
      <c r="C367" s="13"/>
      <c r="D367" s="14"/>
      <c r="E367" s="15"/>
      <c r="F367" s="13"/>
      <c r="G367" s="16"/>
      <c r="H367" s="16"/>
      <c r="I367" s="13"/>
      <c r="J367" s="34"/>
      <c r="K367" s="13"/>
      <c r="L367" s="13"/>
      <c r="M367" s="21"/>
      <c r="N367" s="21"/>
      <c r="O367" s="24"/>
      <c r="P367" s="24"/>
      <c r="Q367" s="24"/>
      <c r="R367" s="24"/>
      <c r="S367" s="38"/>
      <c r="T367" s="15"/>
    </row>
    <row r="368" s="1" customFormat="1" ht="56" customHeight="1" spans="1:20">
      <c r="A368" s="9"/>
      <c r="B368" s="9"/>
      <c r="C368" s="9"/>
      <c r="D368" s="17"/>
      <c r="E368" s="18"/>
      <c r="F368" s="9"/>
      <c r="G368" s="19"/>
      <c r="H368" s="19"/>
      <c r="I368" s="9"/>
      <c r="J368" s="35"/>
      <c r="K368" s="9"/>
      <c r="L368" s="9"/>
      <c r="M368" s="21"/>
      <c r="N368" s="21"/>
      <c r="O368" s="24"/>
      <c r="P368" s="24"/>
      <c r="Q368" s="24"/>
      <c r="R368" s="24"/>
      <c r="S368" s="38"/>
      <c r="T368" s="18"/>
    </row>
    <row r="369" s="1" customFormat="1" ht="42" customHeight="1" spans="1:20">
      <c r="A369" s="8">
        <f>MAX($A$5:A368)+1</f>
        <v>61</v>
      </c>
      <c r="B369" s="8" t="s">
        <v>323</v>
      </c>
      <c r="C369" s="8" t="s">
        <v>183</v>
      </c>
      <c r="D369" s="10" t="s">
        <v>30</v>
      </c>
      <c r="E369" s="11" t="s">
        <v>71</v>
      </c>
      <c r="F369" s="8" t="s">
        <v>183</v>
      </c>
      <c r="G369" s="12" t="s">
        <v>324</v>
      </c>
      <c r="H369" s="12" t="s">
        <v>325</v>
      </c>
      <c r="I369" s="22"/>
      <c r="J369" s="22" t="s">
        <v>34</v>
      </c>
      <c r="K369" s="8"/>
      <c r="L369" s="8" t="s">
        <v>263</v>
      </c>
      <c r="M369" s="21" t="s">
        <v>326</v>
      </c>
      <c r="N369" s="21" t="s">
        <v>327</v>
      </c>
      <c r="O369" s="24">
        <v>950</v>
      </c>
      <c r="P369" s="24">
        <v>950</v>
      </c>
      <c r="Q369" s="24"/>
      <c r="R369" s="24"/>
      <c r="S369" s="38"/>
      <c r="T369" s="11" t="s">
        <v>71</v>
      </c>
    </row>
    <row r="370" s="1" customFormat="1" ht="42" customHeight="1" spans="1:20">
      <c r="A370" s="13"/>
      <c r="B370" s="13"/>
      <c r="C370" s="13"/>
      <c r="D370" s="14"/>
      <c r="E370" s="15"/>
      <c r="F370" s="13"/>
      <c r="G370" s="16"/>
      <c r="H370" s="16"/>
      <c r="I370" s="13"/>
      <c r="J370" s="13"/>
      <c r="K370" s="13"/>
      <c r="L370" s="13"/>
      <c r="M370" s="21"/>
      <c r="N370" s="21"/>
      <c r="O370" s="24"/>
      <c r="P370" s="24"/>
      <c r="Q370" s="24"/>
      <c r="R370" s="24"/>
      <c r="S370" s="38"/>
      <c r="T370" s="15"/>
    </row>
    <row r="371" s="1" customFormat="1" ht="42" customHeight="1" spans="1:20">
      <c r="A371" s="13"/>
      <c r="B371" s="13"/>
      <c r="C371" s="13"/>
      <c r="D371" s="14"/>
      <c r="E371" s="15"/>
      <c r="F371" s="13"/>
      <c r="G371" s="16"/>
      <c r="H371" s="16"/>
      <c r="I371" s="13"/>
      <c r="J371" s="13"/>
      <c r="K371" s="13"/>
      <c r="L371" s="13"/>
      <c r="M371" s="21"/>
      <c r="N371" s="21"/>
      <c r="O371" s="24"/>
      <c r="P371" s="24"/>
      <c r="Q371" s="24"/>
      <c r="R371" s="24"/>
      <c r="S371" s="38"/>
      <c r="T371" s="15"/>
    </row>
    <row r="372" s="1" customFormat="1" ht="42" customHeight="1" spans="1:20">
      <c r="A372" s="13"/>
      <c r="B372" s="13"/>
      <c r="C372" s="13"/>
      <c r="D372" s="14"/>
      <c r="E372" s="15"/>
      <c r="F372" s="13"/>
      <c r="G372" s="16"/>
      <c r="H372" s="16"/>
      <c r="I372" s="13"/>
      <c r="J372" s="13"/>
      <c r="K372" s="13"/>
      <c r="L372" s="13"/>
      <c r="M372" s="21"/>
      <c r="N372" s="21"/>
      <c r="O372" s="24"/>
      <c r="P372" s="24"/>
      <c r="Q372" s="24"/>
      <c r="R372" s="24"/>
      <c r="S372" s="38"/>
      <c r="T372" s="15"/>
    </row>
    <row r="373" s="1" customFormat="1" ht="42" customHeight="1" spans="1:20">
      <c r="A373" s="13"/>
      <c r="B373" s="13"/>
      <c r="C373" s="13"/>
      <c r="D373" s="14"/>
      <c r="E373" s="15"/>
      <c r="F373" s="13"/>
      <c r="G373" s="16"/>
      <c r="H373" s="16"/>
      <c r="I373" s="13"/>
      <c r="J373" s="13"/>
      <c r="K373" s="13"/>
      <c r="L373" s="13"/>
      <c r="M373" s="21"/>
      <c r="N373" s="21"/>
      <c r="O373" s="24"/>
      <c r="P373" s="24"/>
      <c r="Q373" s="24"/>
      <c r="R373" s="24"/>
      <c r="S373" s="38"/>
      <c r="T373" s="15"/>
    </row>
    <row r="374" s="1" customFormat="1" ht="42" customHeight="1" spans="1:20">
      <c r="A374" s="9"/>
      <c r="B374" s="9"/>
      <c r="C374" s="9"/>
      <c r="D374" s="17"/>
      <c r="E374" s="18"/>
      <c r="F374" s="9"/>
      <c r="G374" s="19"/>
      <c r="H374" s="19"/>
      <c r="I374" s="9"/>
      <c r="J374" s="9"/>
      <c r="K374" s="9"/>
      <c r="L374" s="9"/>
      <c r="M374" s="21"/>
      <c r="N374" s="21"/>
      <c r="O374" s="24"/>
      <c r="P374" s="24"/>
      <c r="Q374" s="24"/>
      <c r="R374" s="24"/>
      <c r="S374" s="38"/>
      <c r="T374" s="18"/>
    </row>
    <row r="375" s="1" customFormat="1" ht="56" customHeight="1" spans="1:20">
      <c r="A375" s="8">
        <f>MAX($A$5:A374)+1</f>
        <v>62</v>
      </c>
      <c r="B375" s="8" t="s">
        <v>328</v>
      </c>
      <c r="C375" s="8" t="s">
        <v>329</v>
      </c>
      <c r="D375" s="10" t="s">
        <v>173</v>
      </c>
      <c r="E375" s="11" t="s">
        <v>71</v>
      </c>
      <c r="F375" s="8" t="s">
        <v>282</v>
      </c>
      <c r="G375" s="12" t="s">
        <v>330</v>
      </c>
      <c r="H375" s="12" t="s">
        <v>331</v>
      </c>
      <c r="I375" s="22"/>
      <c r="J375" s="22" t="s">
        <v>34</v>
      </c>
      <c r="K375" s="8"/>
      <c r="L375" s="8" t="s">
        <v>263</v>
      </c>
      <c r="M375" s="21" t="s">
        <v>192</v>
      </c>
      <c r="N375" s="21" t="s">
        <v>205</v>
      </c>
      <c r="O375" s="24">
        <v>836</v>
      </c>
      <c r="P375" s="24">
        <v>836</v>
      </c>
      <c r="Q375" s="24"/>
      <c r="R375" s="24"/>
      <c r="S375" s="38"/>
      <c r="T375" s="11" t="s">
        <v>71</v>
      </c>
    </row>
    <row r="376" s="1" customFormat="1" ht="56" customHeight="1" spans="1:20">
      <c r="A376" s="13"/>
      <c r="B376" s="13"/>
      <c r="C376" s="13"/>
      <c r="D376" s="14"/>
      <c r="E376" s="15"/>
      <c r="F376" s="13"/>
      <c r="G376" s="16"/>
      <c r="H376" s="16"/>
      <c r="I376" s="13"/>
      <c r="J376" s="13"/>
      <c r="K376" s="13"/>
      <c r="L376" s="13"/>
      <c r="M376" s="21"/>
      <c r="N376" s="21"/>
      <c r="O376" s="24"/>
      <c r="P376" s="24"/>
      <c r="Q376" s="24"/>
      <c r="R376" s="24"/>
      <c r="S376" s="38"/>
      <c r="T376" s="15"/>
    </row>
    <row r="377" s="1" customFormat="1" ht="56" customHeight="1" spans="1:20">
      <c r="A377" s="13"/>
      <c r="B377" s="13"/>
      <c r="C377" s="13"/>
      <c r="D377" s="14"/>
      <c r="E377" s="15"/>
      <c r="F377" s="13"/>
      <c r="G377" s="16"/>
      <c r="H377" s="16"/>
      <c r="I377" s="13"/>
      <c r="J377" s="13"/>
      <c r="K377" s="13"/>
      <c r="L377" s="13"/>
      <c r="M377" s="21"/>
      <c r="N377" s="21"/>
      <c r="O377" s="24"/>
      <c r="P377" s="24"/>
      <c r="Q377" s="24"/>
      <c r="R377" s="24"/>
      <c r="S377" s="38"/>
      <c r="T377" s="15"/>
    </row>
    <row r="378" s="1" customFormat="1" ht="56" customHeight="1" spans="1:20">
      <c r="A378" s="13"/>
      <c r="B378" s="13"/>
      <c r="C378" s="13"/>
      <c r="D378" s="14"/>
      <c r="E378" s="15"/>
      <c r="F378" s="13"/>
      <c r="G378" s="16"/>
      <c r="H378" s="16"/>
      <c r="I378" s="13"/>
      <c r="J378" s="13"/>
      <c r="K378" s="13"/>
      <c r="L378" s="13"/>
      <c r="M378" s="21"/>
      <c r="N378" s="21"/>
      <c r="O378" s="24"/>
      <c r="P378" s="24"/>
      <c r="Q378" s="24"/>
      <c r="R378" s="24"/>
      <c r="S378" s="38"/>
      <c r="T378" s="15"/>
    </row>
    <row r="379" s="1" customFormat="1" ht="56" customHeight="1" spans="1:20">
      <c r="A379" s="13"/>
      <c r="B379" s="13"/>
      <c r="C379" s="13"/>
      <c r="D379" s="14"/>
      <c r="E379" s="15"/>
      <c r="F379" s="13"/>
      <c r="G379" s="16"/>
      <c r="H379" s="16"/>
      <c r="I379" s="13"/>
      <c r="J379" s="13"/>
      <c r="K379" s="13"/>
      <c r="L379" s="13"/>
      <c r="M379" s="21"/>
      <c r="N379" s="21"/>
      <c r="O379" s="24"/>
      <c r="P379" s="24"/>
      <c r="Q379" s="24"/>
      <c r="R379" s="24"/>
      <c r="S379" s="38"/>
      <c r="T379" s="15"/>
    </row>
    <row r="380" s="1" customFormat="1" ht="56" customHeight="1" spans="1:20">
      <c r="A380" s="13"/>
      <c r="B380" s="13"/>
      <c r="C380" s="13"/>
      <c r="D380" s="14"/>
      <c r="E380" s="15"/>
      <c r="F380" s="13"/>
      <c r="G380" s="16"/>
      <c r="H380" s="16"/>
      <c r="I380" s="13"/>
      <c r="J380" s="13"/>
      <c r="K380" s="13"/>
      <c r="L380" s="13"/>
      <c r="M380" s="8"/>
      <c r="N380" s="8"/>
      <c r="O380" s="26"/>
      <c r="P380" s="26"/>
      <c r="Q380" s="26"/>
      <c r="R380" s="26"/>
      <c r="S380" s="43"/>
      <c r="T380" s="15"/>
    </row>
    <row r="381" ht="56" customHeight="1" spans="1:20">
      <c r="A381" s="57">
        <v>63</v>
      </c>
      <c r="B381" s="58" t="s">
        <v>332</v>
      </c>
      <c r="C381" s="58" t="s">
        <v>333</v>
      </c>
      <c r="D381" s="59">
        <v>44682</v>
      </c>
      <c r="E381" s="58" t="s">
        <v>71</v>
      </c>
      <c r="F381" s="58" t="s">
        <v>106</v>
      </c>
      <c r="G381" s="58" t="s">
        <v>334</v>
      </c>
      <c r="H381" s="58" t="s">
        <v>335</v>
      </c>
      <c r="I381" s="58" t="s">
        <v>34</v>
      </c>
      <c r="J381" s="58"/>
      <c r="K381" s="58"/>
      <c r="L381" s="58" t="s">
        <v>102</v>
      </c>
      <c r="M381" s="23" t="s">
        <v>75</v>
      </c>
      <c r="N381" s="57" t="s">
        <v>76</v>
      </c>
      <c r="O381" s="62">
        <f>SUM(P381:S386)</f>
        <v>2056.416851</v>
      </c>
      <c r="P381" s="57">
        <v>1147.69</v>
      </c>
      <c r="Q381" s="57"/>
      <c r="R381" s="57"/>
      <c r="S381" s="57"/>
      <c r="T381" s="58" t="s">
        <v>71</v>
      </c>
    </row>
    <row r="382" ht="56" customHeight="1" spans="1:20">
      <c r="A382" s="57"/>
      <c r="B382" s="60"/>
      <c r="C382" s="60"/>
      <c r="D382" s="61"/>
      <c r="E382" s="60"/>
      <c r="F382" s="60"/>
      <c r="G382" s="60"/>
      <c r="H382" s="60"/>
      <c r="I382" s="60"/>
      <c r="J382" s="60"/>
      <c r="K382" s="60"/>
      <c r="L382" s="60"/>
      <c r="M382" s="51" t="s">
        <v>220</v>
      </c>
      <c r="N382" s="58" t="s">
        <v>336</v>
      </c>
      <c r="O382" s="63"/>
      <c r="P382" s="58">
        <v>2.486851</v>
      </c>
      <c r="Q382" s="58"/>
      <c r="R382" s="58"/>
      <c r="S382" s="58"/>
      <c r="T382" s="60"/>
    </row>
    <row r="383" ht="56" customHeight="1" spans="1:20">
      <c r="A383" s="57"/>
      <c r="B383" s="60"/>
      <c r="C383" s="60"/>
      <c r="D383" s="61"/>
      <c r="E383" s="60"/>
      <c r="F383" s="60"/>
      <c r="G383" s="60"/>
      <c r="H383" s="60"/>
      <c r="I383" s="60"/>
      <c r="J383" s="60"/>
      <c r="K383" s="60"/>
      <c r="L383" s="60"/>
      <c r="M383" s="51" t="s">
        <v>126</v>
      </c>
      <c r="N383" s="58" t="s">
        <v>337</v>
      </c>
      <c r="O383" s="63"/>
      <c r="P383" s="58">
        <v>13.69</v>
      </c>
      <c r="Q383" s="58"/>
      <c r="R383" s="58"/>
      <c r="S383" s="58"/>
      <c r="T383" s="60"/>
    </row>
    <row r="384" ht="56" customHeight="1" spans="1:20">
      <c r="A384" s="57"/>
      <c r="B384" s="60"/>
      <c r="C384" s="60"/>
      <c r="D384" s="61"/>
      <c r="E384" s="60"/>
      <c r="F384" s="60"/>
      <c r="G384" s="60"/>
      <c r="H384" s="60"/>
      <c r="I384" s="60"/>
      <c r="J384" s="60"/>
      <c r="K384" s="60"/>
      <c r="L384" s="60"/>
      <c r="M384" s="51" t="s">
        <v>246</v>
      </c>
      <c r="N384" s="58" t="s">
        <v>338</v>
      </c>
      <c r="O384" s="63"/>
      <c r="P384" s="58">
        <v>2.11</v>
      </c>
      <c r="Q384" s="58"/>
      <c r="R384" s="58"/>
      <c r="S384" s="58"/>
      <c r="T384" s="60"/>
    </row>
    <row r="385" ht="56" customHeight="1" spans="1:20">
      <c r="A385" s="57"/>
      <c r="B385" s="60"/>
      <c r="C385" s="60"/>
      <c r="D385" s="60"/>
      <c r="E385" s="60"/>
      <c r="F385" s="60"/>
      <c r="G385" s="60"/>
      <c r="H385" s="60"/>
      <c r="I385" s="60"/>
      <c r="J385" s="60"/>
      <c r="K385" s="60"/>
      <c r="L385" s="60"/>
      <c r="M385" s="23" t="s">
        <v>48</v>
      </c>
      <c r="N385" s="65" t="s">
        <v>339</v>
      </c>
      <c r="O385" s="63"/>
      <c r="P385" s="57"/>
      <c r="Q385" s="57">
        <v>887</v>
      </c>
      <c r="R385" s="58"/>
      <c r="S385" s="58"/>
      <c r="T385" s="60"/>
    </row>
    <row r="386" ht="56" customHeight="1" spans="1:20">
      <c r="A386" s="57"/>
      <c r="B386" s="64"/>
      <c r="C386" s="64"/>
      <c r="D386" s="64"/>
      <c r="E386" s="64"/>
      <c r="F386" s="64"/>
      <c r="G386" s="64"/>
      <c r="H386" s="64"/>
      <c r="I386" s="64"/>
      <c r="J386" s="64"/>
      <c r="K386" s="64"/>
      <c r="L386" s="64"/>
      <c r="M386" s="23" t="s">
        <v>86</v>
      </c>
      <c r="N386" s="58" t="s">
        <v>337</v>
      </c>
      <c r="O386" s="66"/>
      <c r="P386" s="57"/>
      <c r="Q386" s="57">
        <v>3.44</v>
      </c>
      <c r="R386" s="64"/>
      <c r="S386" s="64"/>
      <c r="T386" s="64"/>
    </row>
  </sheetData>
  <autoFilter ref="A5:T386">
    <extLst/>
  </autoFilter>
  <mergeCells count="1268">
    <mergeCell ref="A1:B1"/>
    <mergeCell ref="A2:S2"/>
    <mergeCell ref="A3:C3"/>
    <mergeCell ref="G3:J3"/>
    <mergeCell ref="M3:P3"/>
    <mergeCell ref="I4:K4"/>
    <mergeCell ref="O4:S4"/>
    <mergeCell ref="A4:A5"/>
    <mergeCell ref="A6:A11"/>
    <mergeCell ref="A12:A17"/>
    <mergeCell ref="A18:A23"/>
    <mergeCell ref="A24:A29"/>
    <mergeCell ref="A30:A35"/>
    <mergeCell ref="A36:A41"/>
    <mergeCell ref="A42:A47"/>
    <mergeCell ref="A48:A53"/>
    <mergeCell ref="A54:A59"/>
    <mergeCell ref="A60:A65"/>
    <mergeCell ref="A66:A71"/>
    <mergeCell ref="A72:A77"/>
    <mergeCell ref="A78:A83"/>
    <mergeCell ref="A84:A89"/>
    <mergeCell ref="A90:A95"/>
    <mergeCell ref="A96:A101"/>
    <mergeCell ref="A102:A107"/>
    <mergeCell ref="A108:A113"/>
    <mergeCell ref="A114:A119"/>
    <mergeCell ref="A120:A125"/>
    <mergeCell ref="A126:A131"/>
    <mergeCell ref="A132:A137"/>
    <mergeCell ref="A138:A143"/>
    <mergeCell ref="A144:A149"/>
    <mergeCell ref="A150:A155"/>
    <mergeCell ref="A156:A161"/>
    <mergeCell ref="A162:A167"/>
    <mergeCell ref="A168:A173"/>
    <mergeCell ref="A174:A179"/>
    <mergeCell ref="A180:A185"/>
    <mergeCell ref="A186:A191"/>
    <mergeCell ref="A192:A197"/>
    <mergeCell ref="A198:A203"/>
    <mergeCell ref="A204:A209"/>
    <mergeCell ref="A210:A215"/>
    <mergeCell ref="A216:A221"/>
    <mergeCell ref="A222:A227"/>
    <mergeCell ref="A228:A233"/>
    <mergeCell ref="A234:A239"/>
    <mergeCell ref="A240:A245"/>
    <mergeCell ref="A246:A251"/>
    <mergeCell ref="A252:A257"/>
    <mergeCell ref="A258:A263"/>
    <mergeCell ref="A264:A271"/>
    <mergeCell ref="A272:A277"/>
    <mergeCell ref="A278:A284"/>
    <mergeCell ref="A285:A290"/>
    <mergeCell ref="A291:A296"/>
    <mergeCell ref="A297:A302"/>
    <mergeCell ref="A303:A308"/>
    <mergeCell ref="A309:A314"/>
    <mergeCell ref="A315:A320"/>
    <mergeCell ref="A321:A326"/>
    <mergeCell ref="A327:A332"/>
    <mergeCell ref="A333:A338"/>
    <mergeCell ref="A339:A344"/>
    <mergeCell ref="A345:A350"/>
    <mergeCell ref="A351:A356"/>
    <mergeCell ref="A357:A362"/>
    <mergeCell ref="A363:A368"/>
    <mergeCell ref="A369:A374"/>
    <mergeCell ref="A375:A380"/>
    <mergeCell ref="A381:A386"/>
    <mergeCell ref="B4:B5"/>
    <mergeCell ref="B6:B11"/>
    <mergeCell ref="B12:B17"/>
    <mergeCell ref="B18:B23"/>
    <mergeCell ref="B24:B29"/>
    <mergeCell ref="B30:B35"/>
    <mergeCell ref="B36:B41"/>
    <mergeCell ref="B42:B47"/>
    <mergeCell ref="B48:B53"/>
    <mergeCell ref="B54:B59"/>
    <mergeCell ref="B60:B65"/>
    <mergeCell ref="B66:B71"/>
    <mergeCell ref="B72:B77"/>
    <mergeCell ref="B78:B83"/>
    <mergeCell ref="B84:B89"/>
    <mergeCell ref="B90:B95"/>
    <mergeCell ref="B96:B101"/>
    <mergeCell ref="B102:B107"/>
    <mergeCell ref="B108:B113"/>
    <mergeCell ref="B114:B119"/>
    <mergeCell ref="B120:B125"/>
    <mergeCell ref="B126:B131"/>
    <mergeCell ref="B132:B137"/>
    <mergeCell ref="B138:B143"/>
    <mergeCell ref="B144:B149"/>
    <mergeCell ref="B150:B155"/>
    <mergeCell ref="B156:B161"/>
    <mergeCell ref="B162:B167"/>
    <mergeCell ref="B168:B173"/>
    <mergeCell ref="B174:B179"/>
    <mergeCell ref="B180:B185"/>
    <mergeCell ref="B186:B191"/>
    <mergeCell ref="B192:B197"/>
    <mergeCell ref="B198:B203"/>
    <mergeCell ref="B204:B209"/>
    <mergeCell ref="B210:B215"/>
    <mergeCell ref="B216:B221"/>
    <mergeCell ref="B222:B227"/>
    <mergeCell ref="B228:B233"/>
    <mergeCell ref="B234:B239"/>
    <mergeCell ref="B240:B245"/>
    <mergeCell ref="B246:B251"/>
    <mergeCell ref="B252:B257"/>
    <mergeCell ref="B258:B263"/>
    <mergeCell ref="B264:B271"/>
    <mergeCell ref="B272:B277"/>
    <mergeCell ref="B278:B284"/>
    <mergeCell ref="B285:B290"/>
    <mergeCell ref="B291:B296"/>
    <mergeCell ref="B297:B302"/>
    <mergeCell ref="B303:B308"/>
    <mergeCell ref="B309:B314"/>
    <mergeCell ref="B315:B320"/>
    <mergeCell ref="B321:B326"/>
    <mergeCell ref="B327:B332"/>
    <mergeCell ref="B333:B338"/>
    <mergeCell ref="B339:B344"/>
    <mergeCell ref="B345:B350"/>
    <mergeCell ref="B351:B356"/>
    <mergeCell ref="B357:B362"/>
    <mergeCell ref="B363:B368"/>
    <mergeCell ref="B369:B374"/>
    <mergeCell ref="B375:B380"/>
    <mergeCell ref="B381:B386"/>
    <mergeCell ref="C4:C5"/>
    <mergeCell ref="C6:C11"/>
    <mergeCell ref="C12:C17"/>
    <mergeCell ref="C18:C23"/>
    <mergeCell ref="C24:C29"/>
    <mergeCell ref="C30:C35"/>
    <mergeCell ref="C36:C41"/>
    <mergeCell ref="C42:C47"/>
    <mergeCell ref="C48:C53"/>
    <mergeCell ref="C54:C59"/>
    <mergeCell ref="C60:C65"/>
    <mergeCell ref="C66:C71"/>
    <mergeCell ref="C72:C77"/>
    <mergeCell ref="C78:C83"/>
    <mergeCell ref="C84:C89"/>
    <mergeCell ref="C90:C95"/>
    <mergeCell ref="C96:C101"/>
    <mergeCell ref="C102:C107"/>
    <mergeCell ref="C108:C113"/>
    <mergeCell ref="C114:C119"/>
    <mergeCell ref="C120:C125"/>
    <mergeCell ref="C126:C131"/>
    <mergeCell ref="C132:C137"/>
    <mergeCell ref="C138:C143"/>
    <mergeCell ref="C144:C149"/>
    <mergeCell ref="C150:C155"/>
    <mergeCell ref="C156:C161"/>
    <mergeCell ref="C162:C167"/>
    <mergeCell ref="C168:C173"/>
    <mergeCell ref="C174:C179"/>
    <mergeCell ref="C180:C185"/>
    <mergeCell ref="C186:C191"/>
    <mergeCell ref="C192:C197"/>
    <mergeCell ref="C198:C203"/>
    <mergeCell ref="C204:C209"/>
    <mergeCell ref="C210:C215"/>
    <mergeCell ref="C216:C221"/>
    <mergeCell ref="C222:C227"/>
    <mergeCell ref="C228:C233"/>
    <mergeCell ref="C234:C239"/>
    <mergeCell ref="C240:C245"/>
    <mergeCell ref="C246:C251"/>
    <mergeCell ref="C252:C257"/>
    <mergeCell ref="C258:C263"/>
    <mergeCell ref="C264:C271"/>
    <mergeCell ref="C272:C277"/>
    <mergeCell ref="C278:C284"/>
    <mergeCell ref="C285:C290"/>
    <mergeCell ref="C291:C296"/>
    <mergeCell ref="C297:C302"/>
    <mergeCell ref="C303:C308"/>
    <mergeCell ref="C309:C314"/>
    <mergeCell ref="C315:C320"/>
    <mergeCell ref="C321:C326"/>
    <mergeCell ref="C327:C332"/>
    <mergeCell ref="C333:C338"/>
    <mergeCell ref="C339:C344"/>
    <mergeCell ref="C345:C350"/>
    <mergeCell ref="C351:C356"/>
    <mergeCell ref="C357:C362"/>
    <mergeCell ref="C363:C368"/>
    <mergeCell ref="C369:C374"/>
    <mergeCell ref="C375:C380"/>
    <mergeCell ref="C381:C386"/>
    <mergeCell ref="D4:D5"/>
    <mergeCell ref="D6:D11"/>
    <mergeCell ref="D12:D17"/>
    <mergeCell ref="D18:D23"/>
    <mergeCell ref="D24:D29"/>
    <mergeCell ref="D30:D35"/>
    <mergeCell ref="D36:D41"/>
    <mergeCell ref="D42:D47"/>
    <mergeCell ref="D48:D53"/>
    <mergeCell ref="D54:D59"/>
    <mergeCell ref="D60:D65"/>
    <mergeCell ref="D66:D71"/>
    <mergeCell ref="D72:D77"/>
    <mergeCell ref="D78:D83"/>
    <mergeCell ref="D84:D89"/>
    <mergeCell ref="D90:D95"/>
    <mergeCell ref="D96:D101"/>
    <mergeCell ref="D102:D107"/>
    <mergeCell ref="D108:D113"/>
    <mergeCell ref="D114:D119"/>
    <mergeCell ref="D120:D125"/>
    <mergeCell ref="D126:D131"/>
    <mergeCell ref="D132:D137"/>
    <mergeCell ref="D138:D143"/>
    <mergeCell ref="D144:D149"/>
    <mergeCell ref="D150:D155"/>
    <mergeCell ref="D156:D161"/>
    <mergeCell ref="D162:D167"/>
    <mergeCell ref="D168:D173"/>
    <mergeCell ref="D174:D179"/>
    <mergeCell ref="D180:D185"/>
    <mergeCell ref="D186:D191"/>
    <mergeCell ref="D192:D197"/>
    <mergeCell ref="D198:D203"/>
    <mergeCell ref="D204:D209"/>
    <mergeCell ref="D210:D215"/>
    <mergeCell ref="D216:D221"/>
    <mergeCell ref="D222:D227"/>
    <mergeCell ref="D228:D233"/>
    <mergeCell ref="D234:D239"/>
    <mergeCell ref="D240:D245"/>
    <mergeCell ref="D246:D251"/>
    <mergeCell ref="D252:D257"/>
    <mergeCell ref="D258:D263"/>
    <mergeCell ref="D264:D271"/>
    <mergeCell ref="D272:D277"/>
    <mergeCell ref="D278:D284"/>
    <mergeCell ref="D285:D290"/>
    <mergeCell ref="D291:D296"/>
    <mergeCell ref="D297:D302"/>
    <mergeCell ref="D303:D308"/>
    <mergeCell ref="D309:D314"/>
    <mergeCell ref="D315:D320"/>
    <mergeCell ref="D321:D326"/>
    <mergeCell ref="D327:D332"/>
    <mergeCell ref="D333:D338"/>
    <mergeCell ref="D339:D344"/>
    <mergeCell ref="D345:D350"/>
    <mergeCell ref="D351:D356"/>
    <mergeCell ref="D357:D362"/>
    <mergeCell ref="D363:D368"/>
    <mergeCell ref="D369:D374"/>
    <mergeCell ref="D375:D380"/>
    <mergeCell ref="D381:D386"/>
    <mergeCell ref="E4:E5"/>
    <mergeCell ref="E6:E11"/>
    <mergeCell ref="E12:E17"/>
    <mergeCell ref="E18:E23"/>
    <mergeCell ref="E24:E29"/>
    <mergeCell ref="E30:E35"/>
    <mergeCell ref="E36:E41"/>
    <mergeCell ref="E42:E47"/>
    <mergeCell ref="E48:E53"/>
    <mergeCell ref="E54:E59"/>
    <mergeCell ref="E60:E65"/>
    <mergeCell ref="E66:E71"/>
    <mergeCell ref="E72:E77"/>
    <mergeCell ref="E78:E83"/>
    <mergeCell ref="E84:E89"/>
    <mergeCell ref="E90:E95"/>
    <mergeCell ref="E96:E101"/>
    <mergeCell ref="E102:E107"/>
    <mergeCell ref="E108:E113"/>
    <mergeCell ref="E114:E119"/>
    <mergeCell ref="E120:E125"/>
    <mergeCell ref="E126:E131"/>
    <mergeCell ref="E132:E137"/>
    <mergeCell ref="E138:E143"/>
    <mergeCell ref="E144:E149"/>
    <mergeCell ref="E150:E155"/>
    <mergeCell ref="E156:E161"/>
    <mergeCell ref="E162:E167"/>
    <mergeCell ref="E168:E173"/>
    <mergeCell ref="E174:E179"/>
    <mergeCell ref="E180:E185"/>
    <mergeCell ref="E186:E191"/>
    <mergeCell ref="E192:E197"/>
    <mergeCell ref="E198:E203"/>
    <mergeCell ref="E204:E209"/>
    <mergeCell ref="E210:E215"/>
    <mergeCell ref="E216:E221"/>
    <mergeCell ref="E222:E227"/>
    <mergeCell ref="E228:E233"/>
    <mergeCell ref="E234:E239"/>
    <mergeCell ref="E240:E245"/>
    <mergeCell ref="E246:E251"/>
    <mergeCell ref="E252:E257"/>
    <mergeCell ref="E258:E263"/>
    <mergeCell ref="E264:E271"/>
    <mergeCell ref="E272:E277"/>
    <mergeCell ref="E278:E284"/>
    <mergeCell ref="E285:E290"/>
    <mergeCell ref="E291:E296"/>
    <mergeCell ref="E297:E302"/>
    <mergeCell ref="E303:E308"/>
    <mergeCell ref="E309:E314"/>
    <mergeCell ref="E315:E320"/>
    <mergeCell ref="E321:E326"/>
    <mergeCell ref="E327:E332"/>
    <mergeCell ref="E333:E338"/>
    <mergeCell ref="E339:E344"/>
    <mergeCell ref="E345:E350"/>
    <mergeCell ref="E351:E356"/>
    <mergeCell ref="E357:E362"/>
    <mergeCell ref="E363:E368"/>
    <mergeCell ref="E369:E374"/>
    <mergeCell ref="E375:E380"/>
    <mergeCell ref="E381:E386"/>
    <mergeCell ref="F4:F5"/>
    <mergeCell ref="F6:F11"/>
    <mergeCell ref="F12:F17"/>
    <mergeCell ref="F18:F23"/>
    <mergeCell ref="F24:F29"/>
    <mergeCell ref="F30:F35"/>
    <mergeCell ref="F36:F41"/>
    <mergeCell ref="F42:F47"/>
    <mergeCell ref="F48:F53"/>
    <mergeCell ref="F54:F59"/>
    <mergeCell ref="F60:F65"/>
    <mergeCell ref="F66:F71"/>
    <mergeCell ref="F72:F77"/>
    <mergeCell ref="F78:F83"/>
    <mergeCell ref="F84:F89"/>
    <mergeCell ref="F90:F95"/>
    <mergeCell ref="F96:F101"/>
    <mergeCell ref="F102:F107"/>
    <mergeCell ref="F108:F113"/>
    <mergeCell ref="F114:F119"/>
    <mergeCell ref="F120:F125"/>
    <mergeCell ref="F126:F131"/>
    <mergeCell ref="F132:F137"/>
    <mergeCell ref="F138:F143"/>
    <mergeCell ref="F144:F149"/>
    <mergeCell ref="F150:F155"/>
    <mergeCell ref="F156:F161"/>
    <mergeCell ref="F162:F167"/>
    <mergeCell ref="F168:F173"/>
    <mergeCell ref="F174:F179"/>
    <mergeCell ref="F180:F185"/>
    <mergeCell ref="F186:F191"/>
    <mergeCell ref="F192:F197"/>
    <mergeCell ref="F198:F203"/>
    <mergeCell ref="F204:F209"/>
    <mergeCell ref="F210:F215"/>
    <mergeCell ref="F216:F221"/>
    <mergeCell ref="F222:F227"/>
    <mergeCell ref="F228:F233"/>
    <mergeCell ref="F234:F239"/>
    <mergeCell ref="F240:F245"/>
    <mergeCell ref="F246:F251"/>
    <mergeCell ref="F252:F257"/>
    <mergeCell ref="F258:F263"/>
    <mergeCell ref="F264:F271"/>
    <mergeCell ref="F272:F277"/>
    <mergeCell ref="F278:F284"/>
    <mergeCell ref="F285:F290"/>
    <mergeCell ref="F291:F296"/>
    <mergeCell ref="F297:F302"/>
    <mergeCell ref="F303:F308"/>
    <mergeCell ref="F309:F314"/>
    <mergeCell ref="F315:F320"/>
    <mergeCell ref="F321:F326"/>
    <mergeCell ref="F327:F332"/>
    <mergeCell ref="F333:F338"/>
    <mergeCell ref="F339:F344"/>
    <mergeCell ref="F345:F350"/>
    <mergeCell ref="F351:F356"/>
    <mergeCell ref="F357:F362"/>
    <mergeCell ref="F363:F368"/>
    <mergeCell ref="F369:F374"/>
    <mergeCell ref="F375:F380"/>
    <mergeCell ref="F381:F386"/>
    <mergeCell ref="G4:G5"/>
    <mergeCell ref="G6:G11"/>
    <mergeCell ref="G12:G17"/>
    <mergeCell ref="G18:G23"/>
    <mergeCell ref="G24:G29"/>
    <mergeCell ref="G30:G35"/>
    <mergeCell ref="G36:G41"/>
    <mergeCell ref="G42:G47"/>
    <mergeCell ref="G48:G53"/>
    <mergeCell ref="G54:G59"/>
    <mergeCell ref="G60:G65"/>
    <mergeCell ref="G66:G71"/>
    <mergeCell ref="G72:G77"/>
    <mergeCell ref="G78:G83"/>
    <mergeCell ref="G84:G89"/>
    <mergeCell ref="G90:G95"/>
    <mergeCell ref="G96:G101"/>
    <mergeCell ref="G102:G107"/>
    <mergeCell ref="G108:G113"/>
    <mergeCell ref="G114:G119"/>
    <mergeCell ref="G120:G125"/>
    <mergeCell ref="G126:G131"/>
    <mergeCell ref="G132:G137"/>
    <mergeCell ref="G138:G143"/>
    <mergeCell ref="G144:G149"/>
    <mergeCell ref="G150:G155"/>
    <mergeCell ref="G156:G161"/>
    <mergeCell ref="G162:G167"/>
    <mergeCell ref="G168:G173"/>
    <mergeCell ref="G174:G179"/>
    <mergeCell ref="G180:G185"/>
    <mergeCell ref="G186:G191"/>
    <mergeCell ref="G192:G197"/>
    <mergeCell ref="G198:G203"/>
    <mergeCell ref="G204:G209"/>
    <mergeCell ref="G210:G215"/>
    <mergeCell ref="G216:G221"/>
    <mergeCell ref="G222:G227"/>
    <mergeCell ref="G228:G233"/>
    <mergeCell ref="G234:G239"/>
    <mergeCell ref="G240:G245"/>
    <mergeCell ref="G246:G251"/>
    <mergeCell ref="G252:G257"/>
    <mergeCell ref="G258:G263"/>
    <mergeCell ref="G264:G271"/>
    <mergeCell ref="G272:G277"/>
    <mergeCell ref="G278:G284"/>
    <mergeCell ref="G285:G290"/>
    <mergeCell ref="G291:G296"/>
    <mergeCell ref="G297:G302"/>
    <mergeCell ref="G303:G308"/>
    <mergeCell ref="G309:G314"/>
    <mergeCell ref="G315:G320"/>
    <mergeCell ref="G321:G326"/>
    <mergeCell ref="G327:G332"/>
    <mergeCell ref="G333:G338"/>
    <mergeCell ref="G339:G344"/>
    <mergeCell ref="G345:G350"/>
    <mergeCell ref="G351:G356"/>
    <mergeCell ref="G357:G362"/>
    <mergeCell ref="G363:G368"/>
    <mergeCell ref="G369:G374"/>
    <mergeCell ref="G375:G380"/>
    <mergeCell ref="G381:G386"/>
    <mergeCell ref="H4:H5"/>
    <mergeCell ref="H6:H11"/>
    <mergeCell ref="H12:H17"/>
    <mergeCell ref="H18:H23"/>
    <mergeCell ref="H24:H29"/>
    <mergeCell ref="H30:H35"/>
    <mergeCell ref="H36:H41"/>
    <mergeCell ref="H42:H47"/>
    <mergeCell ref="H48:H53"/>
    <mergeCell ref="H54:H59"/>
    <mergeCell ref="H60:H65"/>
    <mergeCell ref="H66:H71"/>
    <mergeCell ref="H72:H77"/>
    <mergeCell ref="H78:H83"/>
    <mergeCell ref="H84:H89"/>
    <mergeCell ref="H90:H95"/>
    <mergeCell ref="H96:H101"/>
    <mergeCell ref="H102:H107"/>
    <mergeCell ref="H108:H113"/>
    <mergeCell ref="H114:H119"/>
    <mergeCell ref="H120:H125"/>
    <mergeCell ref="H126:H131"/>
    <mergeCell ref="H132:H137"/>
    <mergeCell ref="H138:H143"/>
    <mergeCell ref="H144:H149"/>
    <mergeCell ref="H150:H155"/>
    <mergeCell ref="H156:H161"/>
    <mergeCell ref="H162:H167"/>
    <mergeCell ref="H168:H173"/>
    <mergeCell ref="H174:H179"/>
    <mergeCell ref="H180:H185"/>
    <mergeCell ref="H186:H191"/>
    <mergeCell ref="H192:H197"/>
    <mergeCell ref="H198:H203"/>
    <mergeCell ref="H204:H209"/>
    <mergeCell ref="H210:H215"/>
    <mergeCell ref="H216:H221"/>
    <mergeCell ref="H222:H227"/>
    <mergeCell ref="H228:H233"/>
    <mergeCell ref="H234:H239"/>
    <mergeCell ref="H240:H245"/>
    <mergeCell ref="H246:H251"/>
    <mergeCell ref="H252:H257"/>
    <mergeCell ref="H258:H263"/>
    <mergeCell ref="H264:H271"/>
    <mergeCell ref="H272:H277"/>
    <mergeCell ref="H278:H284"/>
    <mergeCell ref="H285:H290"/>
    <mergeCell ref="H291:H296"/>
    <mergeCell ref="H297:H302"/>
    <mergeCell ref="H303:H308"/>
    <mergeCell ref="H309:H314"/>
    <mergeCell ref="H315:H320"/>
    <mergeCell ref="H321:H326"/>
    <mergeCell ref="H327:H332"/>
    <mergeCell ref="H333:H338"/>
    <mergeCell ref="H339:H344"/>
    <mergeCell ref="H345:H350"/>
    <mergeCell ref="H351:H356"/>
    <mergeCell ref="H357:H362"/>
    <mergeCell ref="H363:H368"/>
    <mergeCell ref="H369:H374"/>
    <mergeCell ref="H375:H380"/>
    <mergeCell ref="H381:H386"/>
    <mergeCell ref="I6:I11"/>
    <mergeCell ref="I12:I17"/>
    <mergeCell ref="I18:I23"/>
    <mergeCell ref="I24:I29"/>
    <mergeCell ref="I30:I35"/>
    <mergeCell ref="I36:I41"/>
    <mergeCell ref="I42:I47"/>
    <mergeCell ref="I48:I53"/>
    <mergeCell ref="I54:I59"/>
    <mergeCell ref="I60:I65"/>
    <mergeCell ref="I66:I71"/>
    <mergeCell ref="I72:I77"/>
    <mergeCell ref="I78:I83"/>
    <mergeCell ref="I84:I89"/>
    <mergeCell ref="I90:I95"/>
    <mergeCell ref="I96:I101"/>
    <mergeCell ref="I102:I107"/>
    <mergeCell ref="I108:I113"/>
    <mergeCell ref="I114:I119"/>
    <mergeCell ref="I120:I125"/>
    <mergeCell ref="I126:I131"/>
    <mergeCell ref="I132:I137"/>
    <mergeCell ref="I138:I143"/>
    <mergeCell ref="I144:I149"/>
    <mergeCell ref="I150:I155"/>
    <mergeCell ref="I156:I161"/>
    <mergeCell ref="I162:I167"/>
    <mergeCell ref="I168:I173"/>
    <mergeCell ref="I174:I179"/>
    <mergeCell ref="I180:I185"/>
    <mergeCell ref="I186:I191"/>
    <mergeCell ref="I192:I197"/>
    <mergeCell ref="I198:I203"/>
    <mergeCell ref="I204:I209"/>
    <mergeCell ref="I210:I215"/>
    <mergeCell ref="I216:I221"/>
    <mergeCell ref="I222:I227"/>
    <mergeCell ref="I228:I233"/>
    <mergeCell ref="I234:I239"/>
    <mergeCell ref="I240:I245"/>
    <mergeCell ref="I246:I251"/>
    <mergeCell ref="I252:I257"/>
    <mergeCell ref="I258:I263"/>
    <mergeCell ref="I264:I271"/>
    <mergeCell ref="I272:I277"/>
    <mergeCell ref="I278:I284"/>
    <mergeCell ref="I285:I290"/>
    <mergeCell ref="I291:I296"/>
    <mergeCell ref="I297:I302"/>
    <mergeCell ref="I303:I308"/>
    <mergeCell ref="I309:I314"/>
    <mergeCell ref="I315:I320"/>
    <mergeCell ref="I321:I326"/>
    <mergeCell ref="I327:I332"/>
    <mergeCell ref="I333:I338"/>
    <mergeCell ref="I339:I344"/>
    <mergeCell ref="I345:I350"/>
    <mergeCell ref="I351:I356"/>
    <mergeCell ref="I357:I362"/>
    <mergeCell ref="I363:I368"/>
    <mergeCell ref="I369:I374"/>
    <mergeCell ref="I375:I380"/>
    <mergeCell ref="I381:I386"/>
    <mergeCell ref="J6:J11"/>
    <mergeCell ref="J12:J17"/>
    <mergeCell ref="J18:J23"/>
    <mergeCell ref="J24:J29"/>
    <mergeCell ref="J30:J35"/>
    <mergeCell ref="J36:J41"/>
    <mergeCell ref="J42:J47"/>
    <mergeCell ref="J48:J53"/>
    <mergeCell ref="J54:J59"/>
    <mergeCell ref="J60:J65"/>
    <mergeCell ref="J66:J71"/>
    <mergeCell ref="J72:J77"/>
    <mergeCell ref="J78:J83"/>
    <mergeCell ref="J84:J89"/>
    <mergeCell ref="J90:J95"/>
    <mergeCell ref="J96:J101"/>
    <mergeCell ref="J102:J107"/>
    <mergeCell ref="J108:J113"/>
    <mergeCell ref="J114:J119"/>
    <mergeCell ref="J120:J125"/>
    <mergeCell ref="J126:J131"/>
    <mergeCell ref="J132:J137"/>
    <mergeCell ref="J138:J143"/>
    <mergeCell ref="J144:J149"/>
    <mergeCell ref="J150:J155"/>
    <mergeCell ref="J156:J161"/>
    <mergeCell ref="J162:J167"/>
    <mergeCell ref="J168:J173"/>
    <mergeCell ref="J174:J179"/>
    <mergeCell ref="J180:J185"/>
    <mergeCell ref="J186:J191"/>
    <mergeCell ref="J192:J197"/>
    <mergeCell ref="J198:J203"/>
    <mergeCell ref="J204:J209"/>
    <mergeCell ref="J210:J215"/>
    <mergeCell ref="J216:J221"/>
    <mergeCell ref="J222:J227"/>
    <mergeCell ref="J228:J233"/>
    <mergeCell ref="J234:J239"/>
    <mergeCell ref="J240:J245"/>
    <mergeCell ref="J246:J251"/>
    <mergeCell ref="J252:J257"/>
    <mergeCell ref="J258:J263"/>
    <mergeCell ref="J264:J271"/>
    <mergeCell ref="J272:J277"/>
    <mergeCell ref="J278:J284"/>
    <mergeCell ref="J285:J290"/>
    <mergeCell ref="J291:J296"/>
    <mergeCell ref="J297:J302"/>
    <mergeCell ref="J303:J308"/>
    <mergeCell ref="J309:J314"/>
    <mergeCell ref="J315:J320"/>
    <mergeCell ref="J321:J326"/>
    <mergeCell ref="J327:J332"/>
    <mergeCell ref="J333:J338"/>
    <mergeCell ref="J339:J344"/>
    <mergeCell ref="J345:J350"/>
    <mergeCell ref="J351:J356"/>
    <mergeCell ref="J357:J362"/>
    <mergeCell ref="J363:J368"/>
    <mergeCell ref="J369:J374"/>
    <mergeCell ref="J375:J380"/>
    <mergeCell ref="J381:J386"/>
    <mergeCell ref="K6:K11"/>
    <mergeCell ref="K12:K17"/>
    <mergeCell ref="K18:K23"/>
    <mergeCell ref="K24:K29"/>
    <mergeCell ref="K30:K35"/>
    <mergeCell ref="K36:K41"/>
    <mergeCell ref="K42:K47"/>
    <mergeCell ref="K48:K53"/>
    <mergeCell ref="K54:K59"/>
    <mergeCell ref="K60:K65"/>
    <mergeCell ref="K66:K71"/>
    <mergeCell ref="K72:K77"/>
    <mergeCell ref="K78:K83"/>
    <mergeCell ref="K84:K89"/>
    <mergeCell ref="K90:K95"/>
    <mergeCell ref="K96:K101"/>
    <mergeCell ref="K102:K107"/>
    <mergeCell ref="K108:K113"/>
    <mergeCell ref="K114:K119"/>
    <mergeCell ref="K120:K125"/>
    <mergeCell ref="K126:K131"/>
    <mergeCell ref="K132:K137"/>
    <mergeCell ref="K138:K143"/>
    <mergeCell ref="K144:K149"/>
    <mergeCell ref="K150:K155"/>
    <mergeCell ref="K156:K161"/>
    <mergeCell ref="K162:K167"/>
    <mergeCell ref="K168:K173"/>
    <mergeCell ref="K174:K179"/>
    <mergeCell ref="K180:K185"/>
    <mergeCell ref="K186:K191"/>
    <mergeCell ref="K192:K197"/>
    <mergeCell ref="K198:K203"/>
    <mergeCell ref="K204:K209"/>
    <mergeCell ref="K210:K215"/>
    <mergeCell ref="K216:K221"/>
    <mergeCell ref="K222:K227"/>
    <mergeCell ref="K228:K233"/>
    <mergeCell ref="K234:K239"/>
    <mergeCell ref="K240:K245"/>
    <mergeCell ref="K246:K251"/>
    <mergeCell ref="K252:K257"/>
    <mergeCell ref="K258:K263"/>
    <mergeCell ref="K264:K271"/>
    <mergeCell ref="K272:K277"/>
    <mergeCell ref="K278:K284"/>
    <mergeCell ref="K285:K290"/>
    <mergeCell ref="K291:K296"/>
    <mergeCell ref="K297:K302"/>
    <mergeCell ref="K303:K308"/>
    <mergeCell ref="K309:K314"/>
    <mergeCell ref="K315:K320"/>
    <mergeCell ref="K321:K326"/>
    <mergeCell ref="K327:K332"/>
    <mergeCell ref="K333:K338"/>
    <mergeCell ref="K339:K344"/>
    <mergeCell ref="K345:K350"/>
    <mergeCell ref="K351:K356"/>
    <mergeCell ref="K357:K362"/>
    <mergeCell ref="K363:K368"/>
    <mergeCell ref="K369:K374"/>
    <mergeCell ref="K375:K380"/>
    <mergeCell ref="K381:K386"/>
    <mergeCell ref="L4:L5"/>
    <mergeCell ref="L6:L11"/>
    <mergeCell ref="L12:L17"/>
    <mergeCell ref="L18:L23"/>
    <mergeCell ref="L24:L29"/>
    <mergeCell ref="L30:L35"/>
    <mergeCell ref="L36:L41"/>
    <mergeCell ref="L42:L47"/>
    <mergeCell ref="L48:L53"/>
    <mergeCell ref="L54:L59"/>
    <mergeCell ref="L60:L65"/>
    <mergeCell ref="L66:L71"/>
    <mergeCell ref="L72:L77"/>
    <mergeCell ref="L78:L83"/>
    <mergeCell ref="L84:L89"/>
    <mergeCell ref="L90:L95"/>
    <mergeCell ref="L96:L101"/>
    <mergeCell ref="L102:L107"/>
    <mergeCell ref="L108:L113"/>
    <mergeCell ref="L114:L119"/>
    <mergeCell ref="L120:L125"/>
    <mergeCell ref="L126:L131"/>
    <mergeCell ref="L132:L137"/>
    <mergeCell ref="L138:L143"/>
    <mergeCell ref="L144:L149"/>
    <mergeCell ref="L150:L155"/>
    <mergeCell ref="L156:L161"/>
    <mergeCell ref="L162:L167"/>
    <mergeCell ref="L168:L173"/>
    <mergeCell ref="L174:L179"/>
    <mergeCell ref="L180:L185"/>
    <mergeCell ref="L186:L191"/>
    <mergeCell ref="L192:L197"/>
    <mergeCell ref="L198:L203"/>
    <mergeCell ref="L204:L209"/>
    <mergeCell ref="L210:L215"/>
    <mergeCell ref="L216:L221"/>
    <mergeCell ref="L222:L227"/>
    <mergeCell ref="L228:L233"/>
    <mergeCell ref="L234:L239"/>
    <mergeCell ref="L240:L245"/>
    <mergeCell ref="L246:L251"/>
    <mergeCell ref="L252:L257"/>
    <mergeCell ref="L258:L263"/>
    <mergeCell ref="L264:L271"/>
    <mergeCell ref="L272:L277"/>
    <mergeCell ref="L278:L284"/>
    <mergeCell ref="L285:L290"/>
    <mergeCell ref="L291:L296"/>
    <mergeCell ref="L297:L302"/>
    <mergeCell ref="L303:L308"/>
    <mergeCell ref="L309:L314"/>
    <mergeCell ref="L315:L320"/>
    <mergeCell ref="L321:L326"/>
    <mergeCell ref="L327:L332"/>
    <mergeCell ref="L333:L338"/>
    <mergeCell ref="L339:L344"/>
    <mergeCell ref="L345:L350"/>
    <mergeCell ref="L351:L356"/>
    <mergeCell ref="L357:L362"/>
    <mergeCell ref="L363:L368"/>
    <mergeCell ref="L369:L374"/>
    <mergeCell ref="L375:L380"/>
    <mergeCell ref="L381:L386"/>
    <mergeCell ref="M4:M5"/>
    <mergeCell ref="M7:M11"/>
    <mergeCell ref="M13:M17"/>
    <mergeCell ref="M20:M23"/>
    <mergeCell ref="M25:M29"/>
    <mergeCell ref="M32:M35"/>
    <mergeCell ref="M37:M41"/>
    <mergeCell ref="M43:M47"/>
    <mergeCell ref="M49:M53"/>
    <mergeCell ref="M55:M59"/>
    <mergeCell ref="M60:M65"/>
    <mergeCell ref="M67:M71"/>
    <mergeCell ref="M73:M77"/>
    <mergeCell ref="M78:M83"/>
    <mergeCell ref="M85:M89"/>
    <mergeCell ref="M90:M95"/>
    <mergeCell ref="M97:M101"/>
    <mergeCell ref="M104:M107"/>
    <mergeCell ref="M109:M113"/>
    <mergeCell ref="M115:M119"/>
    <mergeCell ref="M121:M125"/>
    <mergeCell ref="M126:M131"/>
    <mergeCell ref="M133:M137"/>
    <mergeCell ref="M139:M143"/>
    <mergeCell ref="M146:M149"/>
    <mergeCell ref="M151:M155"/>
    <mergeCell ref="M157:M161"/>
    <mergeCell ref="M163:M167"/>
    <mergeCell ref="M169:M173"/>
    <mergeCell ref="M175:M179"/>
    <mergeCell ref="M181:M185"/>
    <mergeCell ref="M187:M191"/>
    <mergeCell ref="M199:M203"/>
    <mergeCell ref="M207:M209"/>
    <mergeCell ref="M211:M215"/>
    <mergeCell ref="M218:M221"/>
    <mergeCell ref="M224:M227"/>
    <mergeCell ref="M229:M233"/>
    <mergeCell ref="M235:M239"/>
    <mergeCell ref="M243:M245"/>
    <mergeCell ref="M249:M251"/>
    <mergeCell ref="M252:M257"/>
    <mergeCell ref="M259:M263"/>
    <mergeCell ref="M272:M277"/>
    <mergeCell ref="M278:M283"/>
    <mergeCell ref="M286:M288"/>
    <mergeCell ref="M292:M294"/>
    <mergeCell ref="M298:M300"/>
    <mergeCell ref="M303:M306"/>
    <mergeCell ref="M310:M311"/>
    <mergeCell ref="M315:M320"/>
    <mergeCell ref="M321:M326"/>
    <mergeCell ref="M327:M332"/>
    <mergeCell ref="M333:M338"/>
    <mergeCell ref="M339:M344"/>
    <mergeCell ref="M345:M350"/>
    <mergeCell ref="M351:M356"/>
    <mergeCell ref="M357:M362"/>
    <mergeCell ref="M363:M368"/>
    <mergeCell ref="M369:M374"/>
    <mergeCell ref="M375:M380"/>
    <mergeCell ref="N4:N5"/>
    <mergeCell ref="N7:N11"/>
    <mergeCell ref="N13:N17"/>
    <mergeCell ref="N20:N23"/>
    <mergeCell ref="N25:N29"/>
    <mergeCell ref="N32:N35"/>
    <mergeCell ref="N37:N41"/>
    <mergeCell ref="N43:N47"/>
    <mergeCell ref="N49:N53"/>
    <mergeCell ref="N55:N59"/>
    <mergeCell ref="N60:N65"/>
    <mergeCell ref="N67:N71"/>
    <mergeCell ref="N73:N77"/>
    <mergeCell ref="N78:N83"/>
    <mergeCell ref="N85:N89"/>
    <mergeCell ref="N90:N95"/>
    <mergeCell ref="N97:N101"/>
    <mergeCell ref="N104:N107"/>
    <mergeCell ref="N109:N113"/>
    <mergeCell ref="N115:N119"/>
    <mergeCell ref="N121:N125"/>
    <mergeCell ref="N126:N131"/>
    <mergeCell ref="N133:N137"/>
    <mergeCell ref="N139:N143"/>
    <mergeCell ref="N146:N149"/>
    <mergeCell ref="N151:N155"/>
    <mergeCell ref="N157:N161"/>
    <mergeCell ref="N163:N167"/>
    <mergeCell ref="N169:N173"/>
    <mergeCell ref="N175:N179"/>
    <mergeCell ref="N181:N185"/>
    <mergeCell ref="N187:N191"/>
    <mergeCell ref="N199:N203"/>
    <mergeCell ref="N207:N209"/>
    <mergeCell ref="N211:N215"/>
    <mergeCell ref="N218:N221"/>
    <mergeCell ref="N224:N227"/>
    <mergeCell ref="N229:N233"/>
    <mergeCell ref="N235:N239"/>
    <mergeCell ref="N243:N245"/>
    <mergeCell ref="N249:N251"/>
    <mergeCell ref="N252:N257"/>
    <mergeCell ref="N259:N263"/>
    <mergeCell ref="N272:N277"/>
    <mergeCell ref="N278:N283"/>
    <mergeCell ref="N286:N288"/>
    <mergeCell ref="N292:N294"/>
    <mergeCell ref="N298:N300"/>
    <mergeCell ref="N303:N306"/>
    <mergeCell ref="N310:N311"/>
    <mergeCell ref="N315:N320"/>
    <mergeCell ref="N321:N326"/>
    <mergeCell ref="N327:N332"/>
    <mergeCell ref="N333:N338"/>
    <mergeCell ref="N339:N344"/>
    <mergeCell ref="N345:N350"/>
    <mergeCell ref="N351:N356"/>
    <mergeCell ref="N357:N362"/>
    <mergeCell ref="N363:N368"/>
    <mergeCell ref="N369:N374"/>
    <mergeCell ref="N375:N380"/>
    <mergeCell ref="O6:O11"/>
    <mergeCell ref="O12:O17"/>
    <mergeCell ref="O18:O23"/>
    <mergeCell ref="O24:O29"/>
    <mergeCell ref="O30:O35"/>
    <mergeCell ref="O36:O41"/>
    <mergeCell ref="O42:O47"/>
    <mergeCell ref="O48:O53"/>
    <mergeCell ref="O54:O59"/>
    <mergeCell ref="O60:O65"/>
    <mergeCell ref="O66:O71"/>
    <mergeCell ref="O72:O77"/>
    <mergeCell ref="O78:O83"/>
    <mergeCell ref="O84:O89"/>
    <mergeCell ref="O90:O95"/>
    <mergeCell ref="O96:O101"/>
    <mergeCell ref="O102:O107"/>
    <mergeCell ref="O108:O113"/>
    <mergeCell ref="O114:O119"/>
    <mergeCell ref="O120:O125"/>
    <mergeCell ref="O126:O131"/>
    <mergeCell ref="O132:O137"/>
    <mergeCell ref="O138:O143"/>
    <mergeCell ref="O144:O149"/>
    <mergeCell ref="O150:O155"/>
    <mergeCell ref="O156:O161"/>
    <mergeCell ref="O162:O167"/>
    <mergeCell ref="O168:O173"/>
    <mergeCell ref="O174:O179"/>
    <mergeCell ref="O180:O185"/>
    <mergeCell ref="O186:O191"/>
    <mergeCell ref="O192:O197"/>
    <mergeCell ref="O198:O203"/>
    <mergeCell ref="O204:O209"/>
    <mergeCell ref="O210:O215"/>
    <mergeCell ref="O216:O221"/>
    <mergeCell ref="O222:O227"/>
    <mergeCell ref="O228:O233"/>
    <mergeCell ref="O234:O239"/>
    <mergeCell ref="O240:O245"/>
    <mergeCell ref="O246:O251"/>
    <mergeCell ref="O252:O257"/>
    <mergeCell ref="O258:O263"/>
    <mergeCell ref="O264:O271"/>
    <mergeCell ref="O272:O277"/>
    <mergeCell ref="O278:O284"/>
    <mergeCell ref="O285:O290"/>
    <mergeCell ref="O291:O296"/>
    <mergeCell ref="O297:O302"/>
    <mergeCell ref="O303:O308"/>
    <mergeCell ref="O309:O314"/>
    <mergeCell ref="O315:O320"/>
    <mergeCell ref="O321:O326"/>
    <mergeCell ref="O327:O332"/>
    <mergeCell ref="O333:O338"/>
    <mergeCell ref="O339:O344"/>
    <mergeCell ref="O345:O350"/>
    <mergeCell ref="O351:O356"/>
    <mergeCell ref="O357:O362"/>
    <mergeCell ref="O363:O368"/>
    <mergeCell ref="O369:O374"/>
    <mergeCell ref="O375:O380"/>
    <mergeCell ref="O381:O386"/>
    <mergeCell ref="P7:P11"/>
    <mergeCell ref="P13:P17"/>
    <mergeCell ref="P20:P23"/>
    <mergeCell ref="P26:P29"/>
    <mergeCell ref="P32:P35"/>
    <mergeCell ref="P37:P41"/>
    <mergeCell ref="P43:P47"/>
    <mergeCell ref="P49:P53"/>
    <mergeCell ref="P55:P59"/>
    <mergeCell ref="P60:P65"/>
    <mergeCell ref="P67:P71"/>
    <mergeCell ref="P73:P77"/>
    <mergeCell ref="P78:P83"/>
    <mergeCell ref="P85:P89"/>
    <mergeCell ref="P90:P95"/>
    <mergeCell ref="P97:P101"/>
    <mergeCell ref="P104:P107"/>
    <mergeCell ref="P109:P113"/>
    <mergeCell ref="P115:P119"/>
    <mergeCell ref="P121:P125"/>
    <mergeCell ref="P126:P131"/>
    <mergeCell ref="P133:P137"/>
    <mergeCell ref="P139:P143"/>
    <mergeCell ref="P146:P149"/>
    <mergeCell ref="P151:P155"/>
    <mergeCell ref="P157:P161"/>
    <mergeCell ref="P163:P167"/>
    <mergeCell ref="P169:P173"/>
    <mergeCell ref="P175:P179"/>
    <mergeCell ref="P181:P185"/>
    <mergeCell ref="P187:P191"/>
    <mergeCell ref="P199:P203"/>
    <mergeCell ref="P207:P209"/>
    <mergeCell ref="P211:P215"/>
    <mergeCell ref="P218:P221"/>
    <mergeCell ref="P224:P227"/>
    <mergeCell ref="P229:P233"/>
    <mergeCell ref="P235:P239"/>
    <mergeCell ref="P243:P245"/>
    <mergeCell ref="P249:P251"/>
    <mergeCell ref="P252:P257"/>
    <mergeCell ref="P259:P263"/>
    <mergeCell ref="P272:P277"/>
    <mergeCell ref="P278:P283"/>
    <mergeCell ref="P286:P288"/>
    <mergeCell ref="P292:P294"/>
    <mergeCell ref="P298:P300"/>
    <mergeCell ref="P303:P306"/>
    <mergeCell ref="P310:P311"/>
    <mergeCell ref="P315:P320"/>
    <mergeCell ref="P321:P326"/>
    <mergeCell ref="P327:P332"/>
    <mergeCell ref="P333:P338"/>
    <mergeCell ref="P339:P344"/>
    <mergeCell ref="P345:P350"/>
    <mergeCell ref="P351:P356"/>
    <mergeCell ref="P357:P362"/>
    <mergeCell ref="P363:P368"/>
    <mergeCell ref="P369:P374"/>
    <mergeCell ref="P375:P380"/>
    <mergeCell ref="Q6:Q11"/>
    <mergeCell ref="Q12:Q17"/>
    <mergeCell ref="Q20:Q23"/>
    <mergeCell ref="Q26:Q29"/>
    <mergeCell ref="Q31:Q35"/>
    <mergeCell ref="Q36:Q41"/>
    <mergeCell ref="Q43:Q47"/>
    <mergeCell ref="Q48:Q53"/>
    <mergeCell ref="Q55:Q59"/>
    <mergeCell ref="Q60:Q65"/>
    <mergeCell ref="Q66:Q71"/>
    <mergeCell ref="Q72:Q77"/>
    <mergeCell ref="Q78:Q83"/>
    <mergeCell ref="Q84:Q89"/>
    <mergeCell ref="Q90:Q95"/>
    <mergeCell ref="Q96:Q101"/>
    <mergeCell ref="Q102:Q107"/>
    <mergeCell ref="Q108:Q113"/>
    <mergeCell ref="Q114:Q119"/>
    <mergeCell ref="Q120:Q125"/>
    <mergeCell ref="Q126:Q131"/>
    <mergeCell ref="Q132:Q137"/>
    <mergeCell ref="Q138:Q143"/>
    <mergeCell ref="Q144:Q149"/>
    <mergeCell ref="Q150:Q155"/>
    <mergeCell ref="Q156:Q161"/>
    <mergeCell ref="Q162:Q167"/>
    <mergeCell ref="Q168:Q173"/>
    <mergeCell ref="Q174:Q179"/>
    <mergeCell ref="Q180:Q185"/>
    <mergeCell ref="Q192:Q196"/>
    <mergeCell ref="Q198:Q203"/>
    <mergeCell ref="Q204:Q209"/>
    <mergeCell ref="Q210:Q215"/>
    <mergeCell ref="Q218:Q221"/>
    <mergeCell ref="Q222:Q227"/>
    <mergeCell ref="Q228:Q233"/>
    <mergeCell ref="Q234:Q239"/>
    <mergeCell ref="Q240:Q241"/>
    <mergeCell ref="Q243:Q245"/>
    <mergeCell ref="Q246:Q251"/>
    <mergeCell ref="Q252:Q257"/>
    <mergeCell ref="Q258:Q263"/>
    <mergeCell ref="Q272:Q277"/>
    <mergeCell ref="Q278:Q284"/>
    <mergeCell ref="Q286:Q288"/>
    <mergeCell ref="Q292:Q294"/>
    <mergeCell ref="Q298:Q300"/>
    <mergeCell ref="Q303:Q306"/>
    <mergeCell ref="Q310:Q311"/>
    <mergeCell ref="Q315:Q320"/>
    <mergeCell ref="Q321:Q326"/>
    <mergeCell ref="Q327:Q332"/>
    <mergeCell ref="Q333:Q338"/>
    <mergeCell ref="Q339:Q344"/>
    <mergeCell ref="Q345:Q350"/>
    <mergeCell ref="Q351:Q356"/>
    <mergeCell ref="Q357:Q362"/>
    <mergeCell ref="Q363:Q368"/>
    <mergeCell ref="Q369:Q374"/>
    <mergeCell ref="Q375:Q380"/>
    <mergeCell ref="R6:R11"/>
    <mergeCell ref="R12:R17"/>
    <mergeCell ref="R18:R23"/>
    <mergeCell ref="R26:R29"/>
    <mergeCell ref="R31:R35"/>
    <mergeCell ref="R36:R41"/>
    <mergeCell ref="R43:R47"/>
    <mergeCell ref="R48:R53"/>
    <mergeCell ref="R54:R59"/>
    <mergeCell ref="R60:R65"/>
    <mergeCell ref="R66:R71"/>
    <mergeCell ref="R72:R77"/>
    <mergeCell ref="R78:R83"/>
    <mergeCell ref="R84:R89"/>
    <mergeCell ref="R90:R95"/>
    <mergeCell ref="R96:R101"/>
    <mergeCell ref="R102:R107"/>
    <mergeCell ref="R108:R113"/>
    <mergeCell ref="R114:R119"/>
    <mergeCell ref="R120:R125"/>
    <mergeCell ref="R126:R131"/>
    <mergeCell ref="R132:R137"/>
    <mergeCell ref="R138:R143"/>
    <mergeCell ref="R144:R149"/>
    <mergeCell ref="R150:R155"/>
    <mergeCell ref="R156:R161"/>
    <mergeCell ref="R162:R167"/>
    <mergeCell ref="R168:R173"/>
    <mergeCell ref="R174:R179"/>
    <mergeCell ref="R180:R185"/>
    <mergeCell ref="R186:R191"/>
    <mergeCell ref="R192:R197"/>
    <mergeCell ref="R198:R203"/>
    <mergeCell ref="R204:R209"/>
    <mergeCell ref="R210:R215"/>
    <mergeCell ref="R216:R221"/>
    <mergeCell ref="R222:R227"/>
    <mergeCell ref="R228:R233"/>
    <mergeCell ref="R234:R239"/>
    <mergeCell ref="R240:R245"/>
    <mergeCell ref="R246:R251"/>
    <mergeCell ref="R252:R257"/>
    <mergeCell ref="R258:R263"/>
    <mergeCell ref="R264:R271"/>
    <mergeCell ref="R272:R277"/>
    <mergeCell ref="R278:R284"/>
    <mergeCell ref="R286:R288"/>
    <mergeCell ref="R292:R294"/>
    <mergeCell ref="R298:R300"/>
    <mergeCell ref="R303:R306"/>
    <mergeCell ref="R310:R311"/>
    <mergeCell ref="R315:R320"/>
    <mergeCell ref="R321:R326"/>
    <mergeCell ref="R327:R332"/>
    <mergeCell ref="R333:R338"/>
    <mergeCell ref="R339:R344"/>
    <mergeCell ref="R345:R350"/>
    <mergeCell ref="R351:R356"/>
    <mergeCell ref="R357:R362"/>
    <mergeCell ref="R363:R368"/>
    <mergeCell ref="R369:R374"/>
    <mergeCell ref="R375:R380"/>
    <mergeCell ref="R385:R386"/>
    <mergeCell ref="S6:S11"/>
    <mergeCell ref="S12:S17"/>
    <mergeCell ref="S18:S23"/>
    <mergeCell ref="S26:S29"/>
    <mergeCell ref="S31:S35"/>
    <mergeCell ref="S36:S41"/>
    <mergeCell ref="S43:S47"/>
    <mergeCell ref="S48:S53"/>
    <mergeCell ref="S54:S59"/>
    <mergeCell ref="S60:S65"/>
    <mergeCell ref="S66:S71"/>
    <mergeCell ref="S72:S77"/>
    <mergeCell ref="S78:S83"/>
    <mergeCell ref="S84:S89"/>
    <mergeCell ref="S90:S95"/>
    <mergeCell ref="S96:S101"/>
    <mergeCell ref="S102:S107"/>
    <mergeCell ref="S108:S113"/>
    <mergeCell ref="S114:S119"/>
    <mergeCell ref="S120:S125"/>
    <mergeCell ref="S126:S131"/>
    <mergeCell ref="S132:S137"/>
    <mergeCell ref="S138:S143"/>
    <mergeCell ref="S144:S149"/>
    <mergeCell ref="S150:S155"/>
    <mergeCell ref="S156:S161"/>
    <mergeCell ref="S162:S167"/>
    <mergeCell ref="S168:S173"/>
    <mergeCell ref="S174:S179"/>
    <mergeCell ref="S180:S185"/>
    <mergeCell ref="S186:S191"/>
    <mergeCell ref="S192:S197"/>
    <mergeCell ref="S198:S203"/>
    <mergeCell ref="S204:S209"/>
    <mergeCell ref="S210:S215"/>
    <mergeCell ref="S216:S221"/>
    <mergeCell ref="S222:S227"/>
    <mergeCell ref="S228:S233"/>
    <mergeCell ref="S234:S239"/>
    <mergeCell ref="S240:S245"/>
    <mergeCell ref="S246:S251"/>
    <mergeCell ref="S252:S257"/>
    <mergeCell ref="S258:S263"/>
    <mergeCell ref="S264:S271"/>
    <mergeCell ref="S272:S277"/>
    <mergeCell ref="S278:S284"/>
    <mergeCell ref="S286:S288"/>
    <mergeCell ref="S292:S294"/>
    <mergeCell ref="S298:S300"/>
    <mergeCell ref="S303:S306"/>
    <mergeCell ref="S310:S311"/>
    <mergeCell ref="S315:S320"/>
    <mergeCell ref="S321:S326"/>
    <mergeCell ref="S327:S332"/>
    <mergeCell ref="S333:S338"/>
    <mergeCell ref="S339:S344"/>
    <mergeCell ref="S345:S350"/>
    <mergeCell ref="S351:S356"/>
    <mergeCell ref="S357:S362"/>
    <mergeCell ref="S363:S368"/>
    <mergeCell ref="S369:S374"/>
    <mergeCell ref="S375:S380"/>
    <mergeCell ref="S385:S386"/>
    <mergeCell ref="T4:T5"/>
    <mergeCell ref="T6:T11"/>
    <mergeCell ref="T12:T17"/>
    <mergeCell ref="T18:T23"/>
    <mergeCell ref="T24:T29"/>
    <mergeCell ref="T30:T35"/>
    <mergeCell ref="T36:T41"/>
    <mergeCell ref="T42:T47"/>
    <mergeCell ref="T48:T53"/>
    <mergeCell ref="T54:T59"/>
    <mergeCell ref="T60:T65"/>
    <mergeCell ref="T66:T71"/>
    <mergeCell ref="T72:T77"/>
    <mergeCell ref="T78:T83"/>
    <mergeCell ref="T84:T89"/>
    <mergeCell ref="T90:T95"/>
    <mergeCell ref="T96:T101"/>
    <mergeCell ref="T102:T107"/>
    <mergeCell ref="T108:T113"/>
    <mergeCell ref="T114:T119"/>
    <mergeCell ref="T120:T125"/>
    <mergeCell ref="T126:T131"/>
    <mergeCell ref="T132:T137"/>
    <mergeCell ref="T138:T143"/>
    <mergeCell ref="T144:T149"/>
    <mergeCell ref="T150:T155"/>
    <mergeCell ref="T156:T161"/>
    <mergeCell ref="T162:T167"/>
    <mergeCell ref="T168:T173"/>
    <mergeCell ref="T174:T179"/>
    <mergeCell ref="T180:T185"/>
    <mergeCell ref="T186:T191"/>
    <mergeCell ref="T192:T197"/>
    <mergeCell ref="T198:T203"/>
    <mergeCell ref="T204:T209"/>
    <mergeCell ref="T210:T215"/>
    <mergeCell ref="T216:T221"/>
    <mergeCell ref="T222:T227"/>
    <mergeCell ref="T228:T233"/>
    <mergeCell ref="T234:T239"/>
    <mergeCell ref="T240:T245"/>
    <mergeCell ref="T246:T251"/>
    <mergeCell ref="T252:T257"/>
    <mergeCell ref="T258:T263"/>
    <mergeCell ref="T264:T271"/>
    <mergeCell ref="T272:T277"/>
    <mergeCell ref="T278:T284"/>
    <mergeCell ref="T285:T290"/>
    <mergeCell ref="T291:T296"/>
    <mergeCell ref="T297:T302"/>
    <mergeCell ref="T303:T308"/>
    <mergeCell ref="T309:T314"/>
    <mergeCell ref="T315:T320"/>
    <mergeCell ref="T321:T326"/>
    <mergeCell ref="T327:T332"/>
    <mergeCell ref="T333:T338"/>
    <mergeCell ref="T339:T344"/>
    <mergeCell ref="T345:T350"/>
    <mergeCell ref="T351:T356"/>
    <mergeCell ref="T357:T362"/>
    <mergeCell ref="T363:T368"/>
    <mergeCell ref="T369:T374"/>
    <mergeCell ref="T375:T380"/>
    <mergeCell ref="T381:T386"/>
  </mergeCells>
  <printOptions horizontalCentered="1"/>
  <pageMargins left="0.314583333333333" right="0.313888888888889" top="0.236111111111111" bottom="0.0388888888888889" header="0.156944444444444" footer="0.0784722222222222"/>
  <pageSetup paperSize="9" scale="49" firstPageNumber="13" fitToHeight="0" orientation="landscape" useFirstPageNumber="1" horizontalDpi="600"/>
  <headerFooter alignWithMargins="0" scaleWithDoc="0">
    <oddFooter>&amp;C&amp;"仿宋_GB2312"&amp;9 14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43" sqref="E43"/>
    </sheetView>
  </sheetViews>
  <sheetFormatPr defaultColWidth="9" defaultRowHeight="14.4"/>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52" workbookViewId="0">
      <selection activeCell="A52" sqref="$A1:$XFD1048576"/>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cp:lastModifiedBy>
  <dcterms:created xsi:type="dcterms:W3CDTF">2006-09-16T00:00:00Z</dcterms:created>
  <dcterms:modified xsi:type="dcterms:W3CDTF">2022-11-20T02:47:59Z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true</vt:bool>
  </property>
  <property fmtid="{D5CDD505-2E9C-101B-9397-08002B2CF9AE}" pid="4" name="ICV">
    <vt:lpwstr>3553F940385D4DDA81202C25486EA729</vt:lpwstr>
  </property>
</Properties>
</file>