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726" activeTab="6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政府性基金转移性预算表" sheetId="8" r:id="rId8"/>
    <sheet name="表七专项债务限额和余额情况表" sheetId="9" r:id="rId9"/>
  </sheets>
  <definedNames>
    <definedName name="_xlnm.Print_Area" localSheetId="3">'表二'!$A$1:$D$22</definedName>
    <definedName name="_xlnm.Print_Area" localSheetId="4">'表三'!$A$1:$D$25</definedName>
    <definedName name="_xlnm.Print_Area" localSheetId="5">'表四'!$A$1:$C$19</definedName>
    <definedName name="_xlnm.Print_Area" localSheetId="2">'表一'!$A$1:$D$25</definedName>
    <definedName name="_xlnm.Print_Area" localSheetId="6">'表五'!$A$1:$C$19</definedName>
  </definedNames>
  <calcPr fullCalcOnLoad="1"/>
</workbook>
</file>

<file path=xl/sharedStrings.xml><?xml version="1.0" encoding="utf-8"?>
<sst xmlns="http://schemas.openxmlformats.org/spreadsheetml/2006/main" count="185" uniqueCount="111">
  <si>
    <t>阿克陶县2019年政府性基金预算执行情况及2020年政府性基金预算
（草案）</t>
  </si>
  <si>
    <t>阿克陶县财政局</t>
  </si>
  <si>
    <t>附件2：</t>
  </si>
  <si>
    <t>目  录</t>
  </si>
  <si>
    <t>表一</t>
  </si>
  <si>
    <t>2019年阿克陶县政府性基金收入情况</t>
  </si>
  <si>
    <t>表二</t>
  </si>
  <si>
    <t>2019年阿克陶县政府性基金支出情况</t>
  </si>
  <si>
    <t>表三</t>
  </si>
  <si>
    <t>2020年阿克陶县政府性基金收入安排情况</t>
  </si>
  <si>
    <t>表四</t>
  </si>
  <si>
    <t>2020年阿克陶县政府性基金支出情况</t>
  </si>
  <si>
    <t>表五</t>
  </si>
  <si>
    <t>2021年阿克陶县本级政府性基金支出情况</t>
  </si>
  <si>
    <t>表六</t>
  </si>
  <si>
    <t>2020年政府性基金转移性预算表</t>
  </si>
  <si>
    <t>表七</t>
  </si>
  <si>
    <t>专项债务限额和余额情况表</t>
  </si>
  <si>
    <t>表一：2020年阿克陶县政府性基金收入情况</t>
  </si>
  <si>
    <t>单位：万元</t>
  </si>
  <si>
    <t>项目</t>
  </si>
  <si>
    <t>2019年完成数</t>
  </si>
  <si>
    <t>2020年完成数</t>
  </si>
  <si>
    <t>比上年增（减)%</t>
  </si>
  <si>
    <t xml:space="preserve">     散装水泥专项资金收入</t>
  </si>
  <si>
    <t xml:space="preserve">     旅游发展基金收入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</si>
  <si>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</si>
  <si>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</si>
  <si>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</si>
  <si>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政府住房基金收入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</si>
  <si>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</si>
  <si>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</si>
  <si>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</si>
  <si>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</si>
  <si>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</si>
  <si>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</si>
  <si>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</si>
  <si>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</si>
  <si>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</si>
  <si>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水土保持补偿费收入</t>
  </si>
  <si>
    <t xml:space="preserve">     污水处理费收入</t>
  </si>
  <si>
    <t xml:space="preserve">     其他政府性基金收入</t>
  </si>
  <si>
    <t xml:space="preserve">     专项债券对应项目专项收入</t>
  </si>
  <si>
    <t xml:space="preserve">     地方政府专项债务转贷收入</t>
  </si>
  <si>
    <t>政府性基金收入</t>
  </si>
  <si>
    <t>表二：2020年阿克陶县政府性基金支出情况</t>
  </si>
  <si>
    <t>一般公共服务</t>
  </si>
  <si>
    <t>教育</t>
  </si>
  <si>
    <t>文化体育与传媒</t>
  </si>
  <si>
    <t>社会保障和就业</t>
  </si>
  <si>
    <t>环境保护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</si>
  <si>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</si>
  <si>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</si>
  <si>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</si>
  <si>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</si>
  <si>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</si>
  <si>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</si>
  <si>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>债务付息支出</t>
  </si>
  <si>
    <t>债务发行费用支出</t>
  </si>
  <si>
    <t>抗疫特别国债支出</t>
  </si>
  <si>
    <t>政府性基金支出</t>
  </si>
  <si>
    <t>表三：2021年阿克陶县政府性基金收入安排情况</t>
  </si>
  <si>
    <t>2021年预算数</t>
  </si>
  <si>
    <t>表四：2021年阿克陶县政府性基金支出情况</t>
  </si>
  <si>
    <t>备注</t>
  </si>
  <si>
    <t>2021年阿克陶县政府性基金支出，按照以收定支的原则，安排支出。不含新增专项债券资金</t>
  </si>
  <si>
    <t>表五：2021年阿克陶县本级政府性基金支出情况</t>
  </si>
  <si>
    <t>2021年阿克陶县政府性基金转移性预算表</t>
  </si>
  <si>
    <t xml:space="preserve">    单位：万元</t>
  </si>
  <si>
    <t>预算数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</si>
  <si>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</si>
  <si>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</si>
  <si>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</si>
  <si>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</si>
  <si>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</si>
  <si>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</si>
  <si>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</si>
  <si>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</si>
  <si>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</si>
  <si>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</si>
  <si>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</si>
  <si>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</si>
  <si>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</si>
  <si>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</si>
  <si>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</si>
  <si>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</si>
  <si>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</si>
  <si>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</si>
  <si>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</si>
  <si>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</si>
  <si>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</si>
  <si>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</si>
  <si>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</si>
  <si>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</si>
  <si>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</si>
  <si>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</si>
  <si>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</si>
  <si>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专项债务限额及余额情况表</t>
  </si>
  <si>
    <t>截至月份：2020年12月</t>
  </si>
  <si>
    <t>单位：亿元</t>
  </si>
  <si>
    <t>区域</t>
  </si>
  <si>
    <t>2020年财政部下达债务限额</t>
  </si>
  <si>
    <t>2019年末债务余额</t>
  </si>
  <si>
    <t>2020年末债务余额</t>
  </si>
  <si>
    <t>2020年限额与余额差值</t>
  </si>
  <si>
    <t>小计</t>
  </si>
  <si>
    <t>专项债务</t>
  </si>
  <si>
    <t xml:space="preserve">专项债务 </t>
  </si>
  <si>
    <t>专项债务限额</t>
  </si>
  <si>
    <t>专项债务余额</t>
  </si>
  <si>
    <t xml:space="preserve">    阿克陶县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</si>
</sst>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name val="微软雅黑"/>
      <family val="2"/>
    </font>
    <font>
      <sz val="9"/>
      <name val="SimSun"/>
      <family val="0"/>
    </font>
    <font>
      <sz val="12"/>
      <name val="SimSun"/>
      <family val="0"/>
    </font>
    <font>
      <sz val="11"/>
      <name val="SimSun"/>
      <family val="0"/>
    </font>
    <font>
      <b/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22"/>
      <color indexed="8"/>
      <name val="仿宋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2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64">
    <xf numFmtId="0" fontId="0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 wrapText="1"/>
    </xf>
    <xf numFmtId="14" fontId="55" fillId="0" borderId="0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vertical="center"/>
      <protection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176" fontId="9" fillId="0" borderId="0" xfId="63" applyNumberFormat="1" applyFont="1" applyFill="1" applyBorder="1" applyAlignment="1">
      <alignment horizontal="right" vertical="center"/>
      <protection/>
    </xf>
    <xf numFmtId="10" fontId="9" fillId="0" borderId="0" xfId="25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>
      <alignment horizontal="right" vertical="center"/>
    </xf>
    <xf numFmtId="10" fontId="10" fillId="0" borderId="0" xfId="25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10" fontId="2" fillId="0" borderId="25" xfId="25" applyNumberFormat="1" applyFont="1" applyBorder="1" applyAlignment="1">
      <alignment vertical="center"/>
    </xf>
    <xf numFmtId="10" fontId="14" fillId="0" borderId="26" xfId="25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0" fontId="0" fillId="0" borderId="25" xfId="25" applyNumberFormat="1" applyFont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57" fontId="59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F41"/>
  <sheetViews>
    <sheetView workbookViewId="0" topLeftCell="A22">
      <selection activeCell="A6" sqref="A6:F6"/>
    </sheetView>
  </sheetViews>
  <sheetFormatPr defaultColWidth="9.00390625" defaultRowHeight="15"/>
  <cols>
    <col min="1" max="6" width="11.7109375" style="0" customWidth="1"/>
  </cols>
  <sheetData>
    <row r="6" spans="1:6" ht="88.5" customHeight="1">
      <c r="A6" s="61" t="s">
        <v>0</v>
      </c>
      <c r="B6" s="61"/>
      <c r="C6" s="61"/>
      <c r="D6" s="61"/>
      <c r="E6" s="61"/>
      <c r="F6" s="61"/>
    </row>
    <row r="40" spans="1:6" ht="32.25" customHeight="1">
      <c r="A40" s="62" t="s">
        <v>1</v>
      </c>
      <c r="B40" s="62"/>
      <c r="C40" s="62"/>
      <c r="D40" s="62"/>
      <c r="E40" s="62"/>
      <c r="F40" s="62"/>
    </row>
    <row r="41" spans="1:6" ht="32.25" customHeight="1">
      <c r="A41" s="63">
        <v>43831</v>
      </c>
      <c r="B41" s="62"/>
      <c r="C41" s="62"/>
      <c r="D41" s="62"/>
      <c r="E41" s="62"/>
      <c r="F41" s="62"/>
    </row>
  </sheetData>
  <sheetProtection/>
  <mergeCells count="3">
    <mergeCell ref="A6:F6"/>
    <mergeCell ref="A40:F40"/>
    <mergeCell ref="A41:F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D12" sqref="D12"/>
    </sheetView>
  </sheetViews>
  <sheetFormatPr defaultColWidth="9.00390625" defaultRowHeight="15"/>
  <cols>
    <col min="2" max="2" width="51.140625" style="0" bestFit="1" customWidth="1"/>
  </cols>
  <sheetData>
    <row r="1" ht="13.5">
      <c r="A1" t="s">
        <v>2</v>
      </c>
    </row>
    <row r="2" spans="1:2" ht="22.5">
      <c r="A2" s="59" t="s">
        <v>3</v>
      </c>
      <c r="B2" s="59"/>
    </row>
    <row r="3" spans="1:2" ht="22.5">
      <c r="A3" s="59"/>
      <c r="B3" s="59"/>
    </row>
    <row r="4" spans="1:2" ht="22.5">
      <c r="A4" s="59"/>
      <c r="B4" s="59"/>
    </row>
    <row r="5" spans="1:2" ht="45.75" customHeight="1">
      <c r="A5" s="60" t="s">
        <v>4</v>
      </c>
      <c r="B5" s="60" t="s">
        <v>5</v>
      </c>
    </row>
    <row r="6" spans="1:2" ht="45.75" customHeight="1">
      <c r="A6" s="60" t="s">
        <v>6</v>
      </c>
      <c r="B6" s="60" t="s">
        <v>7</v>
      </c>
    </row>
    <row r="7" spans="1:2" ht="45.75" customHeight="1">
      <c r="A7" s="60" t="s">
        <v>8</v>
      </c>
      <c r="B7" s="60" t="s">
        <v>9</v>
      </c>
    </row>
    <row r="8" spans="1:2" ht="45.75" customHeight="1">
      <c r="A8" s="60" t="s">
        <v>10</v>
      </c>
      <c r="B8" s="60" t="s">
        <v>11</v>
      </c>
    </row>
    <row r="9" spans="1:2" ht="45.75" customHeight="1">
      <c r="A9" s="60" t="s">
        <v>12</v>
      </c>
      <c r="B9" s="60" t="s">
        <v>13</v>
      </c>
    </row>
    <row r="10" spans="1:2" ht="45.75" customHeight="1">
      <c r="A10" s="60" t="s">
        <v>14</v>
      </c>
      <c r="B10" s="60" t="s">
        <v>15</v>
      </c>
    </row>
    <row r="11" spans="1:2" ht="45.75" customHeight="1">
      <c r="A11" s="60" t="s">
        <v>16</v>
      </c>
      <c r="B11" s="60" t="s">
        <v>17</v>
      </c>
    </row>
    <row r="12" spans="1:2" ht="45.75" customHeight="1">
      <c r="A12" s="60"/>
      <c r="B12" s="60"/>
    </row>
    <row r="13" spans="1:2" ht="45.75" customHeight="1">
      <c r="A13" s="60"/>
      <c r="B13" s="60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3">
      <selection activeCell="D8" sqref="D8"/>
    </sheetView>
  </sheetViews>
  <sheetFormatPr defaultColWidth="9.00390625" defaultRowHeight="15"/>
  <cols>
    <col min="1" max="1" width="40.421875" style="0" bestFit="1" customWidth="1"/>
    <col min="2" max="3" width="13.421875" style="0" bestFit="1" customWidth="1"/>
    <col min="4" max="4" width="15.28125" style="0" bestFit="1" customWidth="1"/>
  </cols>
  <sheetData>
    <row r="1" spans="1:4" ht="39.75" customHeight="1">
      <c r="A1" s="34" t="s">
        <v>18</v>
      </c>
      <c r="B1" s="34"/>
      <c r="C1" s="34"/>
      <c r="D1" s="34"/>
    </row>
    <row r="2" ht="27" customHeight="1">
      <c r="D2" s="47" t="s">
        <v>19</v>
      </c>
    </row>
    <row r="3" spans="1:4" s="32" customFormat="1" ht="21" customHeight="1">
      <c r="A3" s="48" t="s">
        <v>20</v>
      </c>
      <c r="B3" s="56" t="s">
        <v>21</v>
      </c>
      <c r="C3" s="56" t="s">
        <v>22</v>
      </c>
      <c r="D3" s="50" t="s">
        <v>23</v>
      </c>
    </row>
    <row r="4" spans="1:4" ht="21" customHeight="1">
      <c r="A4" s="51" t="s">
        <v>24</v>
      </c>
      <c r="B4" s="52"/>
      <c r="C4" s="52"/>
      <c r="D4" s="53"/>
    </row>
    <row r="5" spans="1:4" ht="21" customHeight="1">
      <c r="A5" s="51" t="s">
        <v>25</v>
      </c>
      <c r="B5" s="52">
        <v>614</v>
      </c>
      <c r="C5" s="52">
        <v>52</v>
      </c>
      <c r="D5" s="57">
        <f>(C5/B5-1)</f>
        <v>-0.9153094462540716</v>
      </c>
    </row>
    <row r="6" spans="1:4" ht="21" customHeight="1">
      <c r="A6" s="51" t="s">
        <v>26</v>
      </c>
      <c r="B6" s="52"/>
      <c r="C6" s="52"/>
      <c r="D6" s="57"/>
    </row>
    <row r="7" spans="1:4" ht="21" customHeight="1">
      <c r="A7" s="51" t="s">
        <v>27</v>
      </c>
      <c r="B7" s="52"/>
      <c r="C7" s="52"/>
      <c r="D7" s="57"/>
    </row>
    <row r="8" spans="1:4" ht="21" customHeight="1">
      <c r="A8" s="51" t="s">
        <v>28</v>
      </c>
      <c r="B8" s="52"/>
      <c r="C8" s="52"/>
      <c r="D8" s="57"/>
    </row>
    <row r="9" spans="1:4" ht="21" customHeight="1">
      <c r="A9" s="51" t="s">
        <v>29</v>
      </c>
      <c r="B9" s="52"/>
      <c r="C9" s="52"/>
      <c r="D9" s="57"/>
    </row>
    <row r="10" spans="1:4" ht="21" customHeight="1">
      <c r="A10" s="51" t="s">
        <v>30</v>
      </c>
      <c r="B10" s="52"/>
      <c r="C10" s="52"/>
      <c r="D10" s="57"/>
    </row>
    <row r="11" spans="1:4" ht="21" customHeight="1">
      <c r="A11" s="51" t="s">
        <v>31</v>
      </c>
      <c r="B11" s="52">
        <v>839</v>
      </c>
      <c r="C11" s="52">
        <v>5641</v>
      </c>
      <c r="D11" s="57">
        <f>(C11/B11-1)</f>
        <v>5.723480333730632</v>
      </c>
    </row>
    <row r="12" spans="1:4" ht="21" customHeight="1">
      <c r="A12" s="51" t="s">
        <v>32</v>
      </c>
      <c r="B12" s="52"/>
      <c r="C12" s="52">
        <v>569</v>
      </c>
      <c r="D12" s="57"/>
    </row>
    <row r="13" spans="1:4" ht="21" customHeight="1">
      <c r="A13" s="51" t="s">
        <v>33</v>
      </c>
      <c r="B13" s="52"/>
      <c r="C13" s="52"/>
      <c r="D13" s="57"/>
    </row>
    <row r="14" spans="1:8" ht="21" customHeight="1">
      <c r="A14" s="51" t="s">
        <v>34</v>
      </c>
      <c r="B14" s="52"/>
      <c r="C14" s="52">
        <v>341</v>
      </c>
      <c r="D14" s="57"/>
      <c r="H14">
        <v>7505</v>
      </c>
    </row>
    <row r="15" spans="1:8" ht="21" customHeight="1">
      <c r="A15" s="51" t="s">
        <v>35</v>
      </c>
      <c r="B15" s="52"/>
      <c r="C15" s="52"/>
      <c r="D15" s="57"/>
      <c r="H15">
        <v>2130</v>
      </c>
    </row>
    <row r="16" spans="1:4" ht="21" customHeight="1">
      <c r="A16" s="51" t="s">
        <v>36</v>
      </c>
      <c r="B16" s="52">
        <v>2449</v>
      </c>
      <c r="C16" s="52">
        <v>1168</v>
      </c>
      <c r="D16" s="57">
        <f>(C16/B16-1)</f>
        <v>-0.5230706410779911</v>
      </c>
    </row>
    <row r="17" spans="1:4" ht="21" customHeight="1">
      <c r="A17" s="51" t="s">
        <v>37</v>
      </c>
      <c r="B17" s="52">
        <v>421</v>
      </c>
      <c r="C17" s="52"/>
      <c r="D17" s="57">
        <f>(C17/B17-1)</f>
        <v>-1</v>
      </c>
    </row>
    <row r="18" spans="1:4" ht="21" customHeight="1">
      <c r="A18" s="51" t="s">
        <v>38</v>
      </c>
      <c r="B18" s="52">
        <v>86</v>
      </c>
      <c r="C18" s="52"/>
      <c r="D18" s="57">
        <f>(C18/B18-1)</f>
        <v>-1</v>
      </c>
    </row>
    <row r="19" spans="1:4" ht="21" customHeight="1">
      <c r="A19" s="51" t="s">
        <v>39</v>
      </c>
      <c r="B19" s="52"/>
      <c r="C19" s="52"/>
      <c r="D19" s="57"/>
    </row>
    <row r="20" spans="1:4" ht="21" customHeight="1">
      <c r="A20" s="51" t="s">
        <v>40</v>
      </c>
      <c r="B20" s="52"/>
      <c r="C20" s="52"/>
      <c r="D20" s="57"/>
    </row>
    <row r="21" spans="1:4" ht="21" customHeight="1">
      <c r="A21" s="51" t="s">
        <v>41</v>
      </c>
      <c r="B21" s="52"/>
      <c r="C21" s="52"/>
      <c r="D21" s="57"/>
    </row>
    <row r="22" spans="1:4" ht="21" customHeight="1">
      <c r="A22" s="51" t="s">
        <v>42</v>
      </c>
      <c r="B22" s="52"/>
      <c r="C22" s="52">
        <v>1864</v>
      </c>
      <c r="D22" s="57"/>
    </row>
    <row r="23" spans="1:4" ht="21" customHeight="1">
      <c r="A23" s="51" t="s">
        <v>43</v>
      </c>
      <c r="B23" s="52">
        <v>28000</v>
      </c>
      <c r="C23" s="52">
        <v>62000</v>
      </c>
      <c r="D23" s="57"/>
    </row>
    <row r="24" spans="1:4" ht="21" customHeight="1">
      <c r="A24" s="51"/>
      <c r="B24" s="52"/>
      <c r="C24" s="52"/>
      <c r="D24" s="57"/>
    </row>
    <row r="25" spans="1:4" ht="21" customHeight="1">
      <c r="A25" s="44" t="s">
        <v>44</v>
      </c>
      <c r="B25" s="45">
        <f>SUM(B4:B23)</f>
        <v>32409</v>
      </c>
      <c r="C25" s="45">
        <f>SUM(C4:C23)</f>
        <v>71635</v>
      </c>
      <c r="D25" s="55">
        <f>(C25/B25-1)</f>
        <v>1.2103428060106762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4">
      <selection activeCell="D22" sqref="D22"/>
    </sheetView>
  </sheetViews>
  <sheetFormatPr defaultColWidth="9.00390625" defaultRowHeight="15"/>
  <cols>
    <col min="1" max="1" width="40.421875" style="0" bestFit="1" customWidth="1"/>
    <col min="2" max="3" width="13.421875" style="0" bestFit="1" customWidth="1"/>
    <col min="4" max="4" width="15.28125" style="0" bestFit="1" customWidth="1"/>
  </cols>
  <sheetData>
    <row r="1" spans="1:4" ht="39.75" customHeight="1">
      <c r="A1" s="34" t="s">
        <v>45</v>
      </c>
      <c r="B1" s="34"/>
      <c r="C1" s="34"/>
      <c r="D1" s="34"/>
    </row>
    <row r="2" ht="27" customHeight="1">
      <c r="D2" s="47" t="s">
        <v>19</v>
      </c>
    </row>
    <row r="3" spans="1:4" s="32" customFormat="1" ht="21" customHeight="1">
      <c r="A3" s="48" t="s">
        <v>20</v>
      </c>
      <c r="B3" s="56" t="s">
        <v>21</v>
      </c>
      <c r="C3" s="56" t="s">
        <v>22</v>
      </c>
      <c r="D3" s="50" t="s">
        <v>23</v>
      </c>
    </row>
    <row r="4" spans="1:4" ht="21" customHeight="1">
      <c r="A4" s="51" t="s">
        <v>46</v>
      </c>
      <c r="B4" s="52"/>
      <c r="C4" s="52"/>
      <c r="D4" s="53"/>
    </row>
    <row r="5" spans="1:4" ht="21" customHeight="1">
      <c r="A5" s="51" t="s">
        <v>47</v>
      </c>
      <c r="B5" s="52"/>
      <c r="C5" s="52"/>
      <c r="D5" s="57"/>
    </row>
    <row r="6" spans="1:4" ht="21" customHeight="1">
      <c r="A6" s="51" t="s">
        <v>48</v>
      </c>
      <c r="B6" s="52">
        <v>92</v>
      </c>
      <c r="C6" s="42"/>
      <c r="D6" s="57">
        <v>1</v>
      </c>
    </row>
    <row r="7" spans="1:4" ht="21" customHeight="1">
      <c r="A7" s="51" t="s">
        <v>49</v>
      </c>
      <c r="B7" s="52">
        <v>317</v>
      </c>
      <c r="C7" s="42">
        <v>299</v>
      </c>
      <c r="D7" s="57">
        <f>(C7/B7-1)</f>
        <v>-0.056782334384858024</v>
      </c>
    </row>
    <row r="8" spans="1:4" ht="21" customHeight="1">
      <c r="A8" s="51" t="s">
        <v>50</v>
      </c>
      <c r="B8" s="52"/>
      <c r="C8" s="42"/>
      <c r="D8" s="57"/>
    </row>
    <row r="9" spans="1:4" ht="21" customHeight="1">
      <c r="A9" s="51" t="s">
        <v>51</v>
      </c>
      <c r="B9" s="52">
        <v>28142</v>
      </c>
      <c r="C9" s="42">
        <v>2217</v>
      </c>
      <c r="D9" s="57">
        <f>(C9/B9-1)</f>
        <v>-0.9212209508919054</v>
      </c>
    </row>
    <row r="10" spans="1:4" ht="21" customHeight="1">
      <c r="A10" s="51" t="s">
        <v>52</v>
      </c>
      <c r="B10" s="52"/>
      <c r="C10" s="42"/>
      <c r="D10" s="57"/>
    </row>
    <row r="11" spans="1:4" ht="21" customHeight="1">
      <c r="A11" s="51" t="s">
        <v>53</v>
      </c>
      <c r="B11" s="52"/>
      <c r="C11" s="42"/>
      <c r="D11" s="57"/>
    </row>
    <row r="12" spans="1:4" ht="21" customHeight="1">
      <c r="A12" s="51" t="s">
        <v>54</v>
      </c>
      <c r="B12" s="52"/>
      <c r="C12" s="42"/>
      <c r="D12" s="57"/>
    </row>
    <row r="13" spans="1:4" ht="21" customHeight="1">
      <c r="A13" s="51" t="s">
        <v>55</v>
      </c>
      <c r="B13" s="52"/>
      <c r="C13" s="42"/>
      <c r="D13" s="57"/>
    </row>
    <row r="14" spans="1:4" ht="21" customHeight="1">
      <c r="A14" s="51" t="s">
        <v>56</v>
      </c>
      <c r="B14" s="52">
        <v>1594</v>
      </c>
      <c r="C14" s="42">
        <v>55235</v>
      </c>
      <c r="D14" s="57">
        <f>(C14/B14-1)</f>
        <v>33.651819322459225</v>
      </c>
    </row>
    <row r="15" spans="1:4" ht="21" customHeight="1">
      <c r="A15" s="51" t="s">
        <v>57</v>
      </c>
      <c r="B15" s="52"/>
      <c r="C15" s="42">
        <v>1864</v>
      </c>
      <c r="D15" s="57"/>
    </row>
    <row r="16" spans="1:4" ht="21" customHeight="1">
      <c r="A16" s="51" t="s">
        <v>58</v>
      </c>
      <c r="B16" s="52">
        <v>31</v>
      </c>
      <c r="C16" s="42">
        <v>58</v>
      </c>
      <c r="D16" s="57">
        <v>1</v>
      </c>
    </row>
    <row r="17" spans="1:4" ht="21" customHeight="1">
      <c r="A17" s="58" t="s">
        <v>59</v>
      </c>
      <c r="B17" s="52"/>
      <c r="C17" s="42">
        <v>8000</v>
      </c>
      <c r="D17" s="57"/>
    </row>
    <row r="18" spans="1:4" ht="21" customHeight="1">
      <c r="A18" s="51"/>
      <c r="B18" s="52"/>
      <c r="C18" s="42"/>
      <c r="D18" s="57"/>
    </row>
    <row r="19" spans="1:4" ht="21" customHeight="1">
      <c r="A19" s="51"/>
      <c r="B19" s="52"/>
      <c r="C19" s="42"/>
      <c r="D19" s="57"/>
    </row>
    <row r="20" spans="1:4" ht="21" customHeight="1">
      <c r="A20" s="51"/>
      <c r="B20" s="52"/>
      <c r="C20" s="42"/>
      <c r="D20" s="57"/>
    </row>
    <row r="21" spans="1:4" ht="21" customHeight="1">
      <c r="A21" s="51"/>
      <c r="B21" s="52"/>
      <c r="C21" s="52"/>
      <c r="D21" s="57"/>
    </row>
    <row r="22" spans="1:4" ht="21" customHeight="1">
      <c r="A22" s="44" t="s">
        <v>60</v>
      </c>
      <c r="B22" s="45">
        <f>SUM(B4:B21)</f>
        <v>30176</v>
      </c>
      <c r="C22" s="45">
        <f>SUM(C4:C21)</f>
        <v>67673</v>
      </c>
      <c r="D22" s="55">
        <f>(C22/B22-1)</f>
        <v>1.242610021208908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25" sqref="C25"/>
    </sheetView>
  </sheetViews>
  <sheetFormatPr defaultColWidth="9.00390625" defaultRowHeight="15"/>
  <cols>
    <col min="1" max="1" width="42.421875" style="0" bestFit="1" customWidth="1"/>
    <col min="2" max="3" width="13.421875" style="0" bestFit="1" customWidth="1"/>
    <col min="4" max="4" width="15.28125" style="0" bestFit="1" customWidth="1"/>
  </cols>
  <sheetData>
    <row r="1" spans="1:4" ht="39.75" customHeight="1">
      <c r="A1" s="34" t="s">
        <v>61</v>
      </c>
      <c r="B1" s="34"/>
      <c r="C1" s="34"/>
      <c r="D1" s="34"/>
    </row>
    <row r="2" ht="27" customHeight="1">
      <c r="D2" s="47" t="s">
        <v>19</v>
      </c>
    </row>
    <row r="3" spans="1:4" s="32" customFormat="1" ht="21" customHeight="1">
      <c r="A3" s="48" t="s">
        <v>20</v>
      </c>
      <c r="B3" s="49" t="s">
        <v>22</v>
      </c>
      <c r="C3" s="49" t="s">
        <v>62</v>
      </c>
      <c r="D3" s="50" t="s">
        <v>23</v>
      </c>
    </row>
    <row r="4" spans="1:4" ht="21" customHeight="1">
      <c r="A4" s="51" t="s">
        <v>24</v>
      </c>
      <c r="B4" s="52"/>
      <c r="C4" s="52"/>
      <c r="D4" s="53"/>
    </row>
    <row r="5" spans="1:4" ht="21" customHeight="1">
      <c r="A5" s="51" t="s">
        <v>25</v>
      </c>
      <c r="B5" s="52">
        <v>52</v>
      </c>
      <c r="C5" s="52">
        <v>60</v>
      </c>
      <c r="D5" s="54">
        <f>C5/B5-1</f>
        <v>0.15384615384615374</v>
      </c>
    </row>
    <row r="6" spans="1:4" ht="21" customHeight="1">
      <c r="A6" s="51" t="s">
        <v>26</v>
      </c>
      <c r="B6" s="52"/>
      <c r="C6" s="52"/>
      <c r="D6" s="54"/>
    </row>
    <row r="7" spans="1:4" ht="21" customHeight="1">
      <c r="A7" s="51" t="s">
        <v>27</v>
      </c>
      <c r="B7" s="52"/>
      <c r="C7" s="52"/>
      <c r="D7" s="54"/>
    </row>
    <row r="8" spans="1:4" ht="21" customHeight="1">
      <c r="A8" s="51" t="s">
        <v>28</v>
      </c>
      <c r="B8" s="52"/>
      <c r="C8" s="52"/>
      <c r="D8" s="54"/>
    </row>
    <row r="9" spans="1:4" ht="21" customHeight="1">
      <c r="A9" s="51" t="s">
        <v>29</v>
      </c>
      <c r="B9" s="52"/>
      <c r="C9" s="52"/>
      <c r="D9" s="54"/>
    </row>
    <row r="10" spans="1:4" ht="21" customHeight="1">
      <c r="A10" s="51" t="s">
        <v>30</v>
      </c>
      <c r="B10" s="52"/>
      <c r="C10" s="52"/>
      <c r="D10" s="54"/>
    </row>
    <row r="11" spans="1:4" ht="21" customHeight="1">
      <c r="A11" s="51" t="s">
        <v>31</v>
      </c>
      <c r="B11" s="52">
        <v>5641</v>
      </c>
      <c r="C11" s="52">
        <v>10000</v>
      </c>
      <c r="D11" s="54">
        <f>C11/B11-1</f>
        <v>0.7727353306151392</v>
      </c>
    </row>
    <row r="12" spans="1:4" ht="21" customHeight="1">
      <c r="A12" s="51" t="s">
        <v>32</v>
      </c>
      <c r="B12" s="52">
        <v>569</v>
      </c>
      <c r="C12" s="52">
        <v>600</v>
      </c>
      <c r="D12" s="54">
        <f aca="true" t="shared" si="0" ref="D12:D21">C12/B12-1</f>
        <v>0.054481546572934914</v>
      </c>
    </row>
    <row r="13" spans="1:4" ht="21" customHeight="1">
      <c r="A13" s="51" t="s">
        <v>33</v>
      </c>
      <c r="B13" s="52"/>
      <c r="C13" s="52"/>
      <c r="D13" s="54"/>
    </row>
    <row r="14" spans="1:4" ht="21" customHeight="1">
      <c r="A14" s="51" t="s">
        <v>34</v>
      </c>
      <c r="B14" s="52">
        <v>341</v>
      </c>
      <c r="C14" s="52">
        <v>350</v>
      </c>
      <c r="D14" s="54"/>
    </row>
    <row r="15" spans="1:4" ht="21" customHeight="1">
      <c r="A15" s="51" t="s">
        <v>35</v>
      </c>
      <c r="B15" s="52"/>
      <c r="C15" s="52"/>
      <c r="D15" s="54"/>
    </row>
    <row r="16" spans="1:4" ht="21" customHeight="1">
      <c r="A16" s="51" t="s">
        <v>36</v>
      </c>
      <c r="B16" s="52">
        <v>1168</v>
      </c>
      <c r="C16" s="52">
        <v>1200</v>
      </c>
      <c r="D16" s="54">
        <f t="shared" si="0"/>
        <v>0.027397260273972712</v>
      </c>
    </row>
    <row r="17" spans="1:4" ht="21" customHeight="1">
      <c r="A17" s="51" t="s">
        <v>37</v>
      </c>
      <c r="B17" s="52"/>
      <c r="C17" s="52"/>
      <c r="D17" s="54" t="e">
        <f t="shared" si="0"/>
        <v>#DIV/0!</v>
      </c>
    </row>
    <row r="18" spans="1:4" ht="21" customHeight="1">
      <c r="A18" s="51" t="s">
        <v>38</v>
      </c>
      <c r="B18" s="52"/>
      <c r="C18" s="52"/>
      <c r="D18" s="54" t="e">
        <f t="shared" si="0"/>
        <v>#DIV/0!</v>
      </c>
    </row>
    <row r="19" spans="1:4" ht="21" customHeight="1">
      <c r="A19" s="51" t="s">
        <v>39</v>
      </c>
      <c r="B19" s="52"/>
      <c r="C19" s="52"/>
      <c r="D19" s="54"/>
    </row>
    <row r="20" spans="1:4" ht="21" customHeight="1">
      <c r="A20" s="51" t="s">
        <v>40</v>
      </c>
      <c r="B20" s="52"/>
      <c r="C20" s="52"/>
      <c r="D20" s="54"/>
    </row>
    <row r="21" spans="1:4" ht="21" customHeight="1">
      <c r="A21" s="51" t="s">
        <v>41</v>
      </c>
      <c r="B21" s="52"/>
      <c r="C21" s="52"/>
      <c r="D21" s="54" t="e">
        <f t="shared" si="0"/>
        <v>#DIV/0!</v>
      </c>
    </row>
    <row r="22" spans="1:4" ht="21" customHeight="1">
      <c r="A22" s="51" t="s">
        <v>42</v>
      </c>
      <c r="B22" s="52">
        <v>1864</v>
      </c>
      <c r="C22" s="52">
        <v>3200</v>
      </c>
      <c r="D22" s="54"/>
    </row>
    <row r="23" spans="1:4" ht="21" customHeight="1">
      <c r="A23" s="51"/>
      <c r="B23" s="52"/>
      <c r="C23" s="52"/>
      <c r="D23" s="54"/>
    </row>
    <row r="24" spans="1:4" ht="21" customHeight="1">
      <c r="A24" s="51"/>
      <c r="C24" s="52"/>
      <c r="D24" s="53"/>
    </row>
    <row r="25" spans="1:4" ht="21" customHeight="1">
      <c r="A25" s="44" t="s">
        <v>44</v>
      </c>
      <c r="B25" s="45">
        <f>SUM(B4:B23)</f>
        <v>9635</v>
      </c>
      <c r="C25" s="45">
        <f>SUM(C4:C24)</f>
        <v>15410</v>
      </c>
      <c r="D25" s="55">
        <f>C25/B25-1</f>
        <v>0.5993772703684483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E29" sqref="E29"/>
    </sheetView>
  </sheetViews>
  <sheetFormatPr defaultColWidth="9.00390625" defaultRowHeight="15"/>
  <cols>
    <col min="1" max="1" width="40.421875" style="0" bestFit="1" customWidth="1"/>
    <col min="2" max="2" width="13.421875" style="0" bestFit="1" customWidth="1"/>
    <col min="3" max="3" width="15.28125" style="33" bestFit="1" customWidth="1"/>
  </cols>
  <sheetData>
    <row r="1" spans="1:3" ht="39.75" customHeight="1">
      <c r="A1" s="34" t="s">
        <v>63</v>
      </c>
      <c r="B1" s="34"/>
      <c r="C1" s="34"/>
    </row>
    <row r="2" spans="1:3" ht="27" customHeight="1">
      <c r="A2" s="35"/>
      <c r="B2" s="35"/>
      <c r="C2" s="36" t="s">
        <v>19</v>
      </c>
    </row>
    <row r="3" spans="1:3" s="32" customFormat="1" ht="21" customHeight="1">
      <c r="A3" s="37" t="s">
        <v>20</v>
      </c>
      <c r="B3" s="37" t="s">
        <v>62</v>
      </c>
      <c r="C3" s="38" t="s">
        <v>64</v>
      </c>
    </row>
    <row r="4" spans="1:3" ht="21" customHeight="1">
      <c r="A4" s="39" t="s">
        <v>46</v>
      </c>
      <c r="B4" s="40"/>
      <c r="C4" s="41" t="s">
        <v>65</v>
      </c>
    </row>
    <row r="5" spans="1:3" ht="21" customHeight="1">
      <c r="A5" s="39" t="s">
        <v>47</v>
      </c>
      <c r="B5" s="42"/>
      <c r="C5" s="43"/>
    </row>
    <row r="6" spans="1:3" ht="21" customHeight="1">
      <c r="A6" s="39" t="s">
        <v>48</v>
      </c>
      <c r="B6" s="42">
        <f>500</f>
        <v>500</v>
      </c>
      <c r="C6" s="43"/>
    </row>
    <row r="7" spans="1:3" ht="21" customHeight="1">
      <c r="A7" s="39" t="s">
        <v>49</v>
      </c>
      <c r="B7" s="42">
        <f>350+2000</f>
        <v>2350</v>
      </c>
      <c r="C7" s="43"/>
    </row>
    <row r="8" spans="1:3" ht="21" customHeight="1">
      <c r="A8" s="39" t="s">
        <v>50</v>
      </c>
      <c r="B8" s="42"/>
      <c r="C8" s="43"/>
    </row>
    <row r="9" spans="1:3" ht="21" customHeight="1">
      <c r="A9" s="39" t="s">
        <v>51</v>
      </c>
      <c r="B9" s="42">
        <f>3000</f>
        <v>3000</v>
      </c>
      <c r="C9" s="43"/>
    </row>
    <row r="10" spans="1:3" ht="21" customHeight="1">
      <c r="A10" s="39" t="s">
        <v>52</v>
      </c>
      <c r="B10" s="42">
        <v>2000</v>
      </c>
      <c r="C10" s="43"/>
    </row>
    <row r="11" spans="1:3" ht="21" customHeight="1">
      <c r="A11" s="39" t="s">
        <v>53</v>
      </c>
      <c r="B11" s="42"/>
      <c r="C11" s="43"/>
    </row>
    <row r="12" spans="1:3" ht="21" customHeight="1">
      <c r="A12" s="39" t="s">
        <v>54</v>
      </c>
      <c r="B12" s="42"/>
      <c r="C12" s="43"/>
    </row>
    <row r="13" spans="1:3" ht="21" customHeight="1">
      <c r="A13" s="39" t="s">
        <v>55</v>
      </c>
      <c r="B13" s="42"/>
      <c r="C13" s="43"/>
    </row>
    <row r="14" spans="1:3" ht="21" customHeight="1">
      <c r="A14" s="39" t="s">
        <v>56</v>
      </c>
      <c r="B14" s="42">
        <f>1552</f>
        <v>1552</v>
      </c>
      <c r="C14" s="43"/>
    </row>
    <row r="15" spans="1:3" ht="21" customHeight="1">
      <c r="A15" s="39" t="s">
        <v>57</v>
      </c>
      <c r="B15" s="42">
        <v>3200</v>
      </c>
      <c r="C15" s="43"/>
    </row>
    <row r="16" spans="1:3" ht="21" customHeight="1">
      <c r="A16" s="39" t="s">
        <v>58</v>
      </c>
      <c r="B16" s="42">
        <v>60</v>
      </c>
      <c r="C16" s="43"/>
    </row>
    <row r="17" spans="1:3" ht="21" customHeight="1">
      <c r="A17" s="39"/>
      <c r="B17" s="42"/>
      <c r="C17" s="43"/>
    </row>
    <row r="18" spans="1:3" ht="21" customHeight="1">
      <c r="A18" s="39"/>
      <c r="B18" s="42"/>
      <c r="C18" s="43"/>
    </row>
    <row r="19" spans="1:3" ht="21" customHeight="1">
      <c r="A19" s="44" t="s">
        <v>60</v>
      </c>
      <c r="B19" s="45">
        <f>SUM(B5:B18)</f>
        <v>12662</v>
      </c>
      <c r="C19" s="46"/>
    </row>
  </sheetData>
  <sheetProtection/>
  <mergeCells count="2">
    <mergeCell ref="A1:C1"/>
    <mergeCell ref="C4:C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:IV65536"/>
    </sheetView>
  </sheetViews>
  <sheetFormatPr defaultColWidth="9.00390625" defaultRowHeight="15"/>
  <cols>
    <col min="1" max="1" width="40.421875" style="0" bestFit="1" customWidth="1"/>
    <col min="2" max="2" width="13.421875" style="0" bestFit="1" customWidth="1"/>
    <col min="3" max="3" width="34.28125" style="33" customWidth="1"/>
  </cols>
  <sheetData>
    <row r="1" spans="1:3" ht="39.75" customHeight="1">
      <c r="A1" s="34" t="s">
        <v>66</v>
      </c>
      <c r="B1" s="34"/>
      <c r="C1" s="34"/>
    </row>
    <row r="2" spans="1:3" ht="27" customHeight="1">
      <c r="A2" s="35"/>
      <c r="B2" s="35"/>
      <c r="C2" s="36" t="s">
        <v>19</v>
      </c>
    </row>
    <row r="3" spans="1:3" s="32" customFormat="1" ht="21" customHeight="1">
      <c r="A3" s="37" t="s">
        <v>20</v>
      </c>
      <c r="B3" s="37" t="s">
        <v>62</v>
      </c>
      <c r="C3" s="38" t="s">
        <v>64</v>
      </c>
    </row>
    <row r="4" spans="1:3" ht="21" customHeight="1">
      <c r="A4" s="39" t="s">
        <v>46</v>
      </c>
      <c r="B4" s="40"/>
      <c r="C4" s="41" t="s">
        <v>65</v>
      </c>
    </row>
    <row r="5" spans="1:3" ht="21" customHeight="1">
      <c r="A5" s="39" t="s">
        <v>47</v>
      </c>
      <c r="B5" s="42"/>
      <c r="C5" s="43"/>
    </row>
    <row r="6" spans="1:3" ht="21" customHeight="1">
      <c r="A6" s="39" t="s">
        <v>48</v>
      </c>
      <c r="B6" s="42">
        <f>500</f>
        <v>500</v>
      </c>
      <c r="C6" s="43"/>
    </row>
    <row r="7" spans="1:3" ht="21" customHeight="1">
      <c r="A7" s="39" t="s">
        <v>49</v>
      </c>
      <c r="B7" s="42">
        <f>350+2000</f>
        <v>2350</v>
      </c>
      <c r="C7" s="43"/>
    </row>
    <row r="8" spans="1:3" ht="21" customHeight="1">
      <c r="A8" s="39" t="s">
        <v>50</v>
      </c>
      <c r="B8" s="42"/>
      <c r="C8" s="43"/>
    </row>
    <row r="9" spans="1:3" ht="21" customHeight="1">
      <c r="A9" s="39" t="s">
        <v>51</v>
      </c>
      <c r="B9" s="42">
        <f>3000</f>
        <v>3000</v>
      </c>
      <c r="C9" s="43"/>
    </row>
    <row r="10" spans="1:3" ht="21" customHeight="1">
      <c r="A10" s="39" t="s">
        <v>52</v>
      </c>
      <c r="B10" s="42">
        <v>2000</v>
      </c>
      <c r="C10" s="43"/>
    </row>
    <row r="11" spans="1:3" ht="21" customHeight="1">
      <c r="A11" s="39" t="s">
        <v>53</v>
      </c>
      <c r="B11" s="42"/>
      <c r="C11" s="43"/>
    </row>
    <row r="12" spans="1:3" ht="21" customHeight="1">
      <c r="A12" s="39" t="s">
        <v>54</v>
      </c>
      <c r="B12" s="42"/>
      <c r="C12" s="43"/>
    </row>
    <row r="13" spans="1:3" ht="21" customHeight="1">
      <c r="A13" s="39" t="s">
        <v>55</v>
      </c>
      <c r="B13" s="42"/>
      <c r="C13" s="43"/>
    </row>
    <row r="14" spans="1:3" ht="21" customHeight="1">
      <c r="A14" s="39" t="s">
        <v>56</v>
      </c>
      <c r="B14" s="42">
        <f>1552</f>
        <v>1552</v>
      </c>
      <c r="C14" s="43"/>
    </row>
    <row r="15" spans="1:3" ht="21" customHeight="1">
      <c r="A15" s="39" t="s">
        <v>57</v>
      </c>
      <c r="B15" s="42">
        <v>3200</v>
      </c>
      <c r="C15" s="43"/>
    </row>
    <row r="16" spans="1:3" ht="21" customHeight="1">
      <c r="A16" s="39" t="s">
        <v>58</v>
      </c>
      <c r="B16" s="42">
        <v>60</v>
      </c>
      <c r="C16" s="43"/>
    </row>
    <row r="17" spans="1:3" ht="21" customHeight="1">
      <c r="A17" s="39"/>
      <c r="B17" s="42"/>
      <c r="C17" s="43"/>
    </row>
    <row r="18" spans="1:3" ht="21" customHeight="1">
      <c r="A18" s="39"/>
      <c r="B18" s="42"/>
      <c r="C18" s="43"/>
    </row>
    <row r="19" spans="1:3" ht="21" customHeight="1">
      <c r="A19" s="44" t="s">
        <v>60</v>
      </c>
      <c r="B19" s="45">
        <f>SUM(B5:B18)</f>
        <v>12662</v>
      </c>
      <c r="C19" s="46"/>
    </row>
  </sheetData>
  <sheetProtection/>
  <mergeCells count="2">
    <mergeCell ref="A1:C1"/>
    <mergeCell ref="C4:C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C25" sqref="C25"/>
    </sheetView>
  </sheetViews>
  <sheetFormatPr defaultColWidth="9.00390625" defaultRowHeight="15"/>
  <cols>
    <col min="1" max="1" width="29.57421875" style="17" customWidth="1"/>
    <col min="2" max="2" width="16.00390625" style="17" customWidth="1"/>
    <col min="3" max="3" width="26.28125" style="17" customWidth="1"/>
    <col min="4" max="4" width="16.421875" style="17" customWidth="1"/>
    <col min="5" max="16384" width="9.00390625" style="17" customWidth="1"/>
  </cols>
  <sheetData>
    <row r="1" spans="1:4" ht="41.25" customHeight="1">
      <c r="A1" s="18" t="s">
        <v>67</v>
      </c>
      <c r="B1" s="18"/>
      <c r="C1" s="18"/>
      <c r="D1" s="18"/>
    </row>
    <row r="2" spans="1:4" ht="18" customHeight="1">
      <c r="A2" s="19"/>
      <c r="B2" s="20"/>
      <c r="C2" s="20"/>
      <c r="D2" s="21" t="s">
        <v>68</v>
      </c>
    </row>
    <row r="3" spans="1:4" s="15" customFormat="1" ht="27" customHeight="1">
      <c r="A3" s="22" t="s">
        <v>20</v>
      </c>
      <c r="B3" s="22" t="s">
        <v>69</v>
      </c>
      <c r="C3" s="22" t="s">
        <v>20</v>
      </c>
      <c r="D3" s="22" t="s">
        <v>69</v>
      </c>
    </row>
    <row r="4" spans="1:4" ht="21.75" customHeight="1">
      <c r="A4" s="23" t="s">
        <v>44</v>
      </c>
      <c r="B4" s="24">
        <v>13200</v>
      </c>
      <c r="C4" s="23" t="s">
        <v>60</v>
      </c>
      <c r="D4" s="24">
        <v>12662</v>
      </c>
    </row>
    <row r="5" spans="1:4" ht="21.75" customHeight="1">
      <c r="A5" s="23" t="s">
        <v>70</v>
      </c>
      <c r="B5" s="24">
        <v>2210</v>
      </c>
      <c r="C5" s="23" t="s">
        <v>71</v>
      </c>
      <c r="D5" s="24">
        <v>0</v>
      </c>
    </row>
    <row r="6" spans="1:4" ht="21.75" customHeight="1">
      <c r="A6" s="23" t="s">
        <v>72</v>
      </c>
      <c r="B6" s="24">
        <v>0</v>
      </c>
      <c r="C6" s="23" t="s">
        <v>73</v>
      </c>
      <c r="D6" s="24">
        <v>0</v>
      </c>
    </row>
    <row r="7" spans="1:4" ht="21.75" customHeight="1">
      <c r="A7" s="23" t="s">
        <v>74</v>
      </c>
      <c r="B7" s="24">
        <v>0</v>
      </c>
      <c r="C7" s="23"/>
      <c r="D7" s="25"/>
    </row>
    <row r="8" spans="1:4" ht="21.75" customHeight="1">
      <c r="A8" s="23" t="s">
        <v>75</v>
      </c>
      <c r="B8" s="24">
        <v>2252</v>
      </c>
      <c r="C8" s="23"/>
      <c r="D8" s="25"/>
    </row>
    <row r="9" spans="1:4" ht="21.75" customHeight="1">
      <c r="A9" s="23" t="s">
        <v>76</v>
      </c>
      <c r="B9" s="24">
        <v>0</v>
      </c>
      <c r="C9" s="23" t="s">
        <v>77</v>
      </c>
      <c r="D9" s="24">
        <f>3000</f>
        <v>3000</v>
      </c>
    </row>
    <row r="10" spans="1:4" ht="21.75" customHeight="1">
      <c r="A10" s="23" t="s">
        <v>78</v>
      </c>
      <c r="B10" s="24">
        <v>0</v>
      </c>
      <c r="C10" s="23"/>
      <c r="D10" s="25"/>
    </row>
    <row r="11" spans="1:4" ht="21.75" customHeight="1">
      <c r="A11" s="23" t="s">
        <v>79</v>
      </c>
      <c r="B11" s="24">
        <v>0</v>
      </c>
      <c r="C11" s="23"/>
      <c r="D11" s="25"/>
    </row>
    <row r="12" spans="1:4" ht="21.75" customHeight="1">
      <c r="A12" s="23" t="s">
        <v>80</v>
      </c>
      <c r="B12" s="24">
        <v>0</v>
      </c>
      <c r="C12" s="23"/>
      <c r="D12" s="25"/>
    </row>
    <row r="13" spans="1:4" ht="21.75" customHeight="1">
      <c r="A13" s="23" t="s">
        <v>81</v>
      </c>
      <c r="B13" s="24">
        <v>0</v>
      </c>
      <c r="C13" s="23" t="s">
        <v>82</v>
      </c>
      <c r="D13" s="24">
        <v>0</v>
      </c>
    </row>
    <row r="14" spans="1:4" ht="21.75" customHeight="1">
      <c r="A14" s="23" t="s">
        <v>83</v>
      </c>
      <c r="B14" s="24">
        <v>0</v>
      </c>
      <c r="C14" s="23" t="s">
        <v>84</v>
      </c>
      <c r="D14" s="24">
        <v>0</v>
      </c>
    </row>
    <row r="15" spans="1:4" ht="21.75" customHeight="1">
      <c r="A15" s="23" t="s">
        <v>85</v>
      </c>
      <c r="B15" s="24">
        <v>0</v>
      </c>
      <c r="C15" s="23"/>
      <c r="D15" s="25"/>
    </row>
    <row r="16" spans="1:4" ht="21.75" customHeight="1">
      <c r="A16" s="23" t="s">
        <v>86</v>
      </c>
      <c r="B16" s="24">
        <v>0</v>
      </c>
      <c r="C16" s="23" t="s">
        <v>87</v>
      </c>
      <c r="D16" s="24">
        <v>0</v>
      </c>
    </row>
    <row r="17" spans="1:4" ht="21.75" customHeight="1">
      <c r="A17" s="23" t="s">
        <v>88</v>
      </c>
      <c r="B17" s="24">
        <v>0</v>
      </c>
      <c r="C17" s="23"/>
      <c r="D17" s="25"/>
    </row>
    <row r="18" spans="1:4" ht="21.75" customHeight="1">
      <c r="A18" s="23" t="s">
        <v>89</v>
      </c>
      <c r="B18" s="24">
        <v>0</v>
      </c>
      <c r="C18" s="23" t="s">
        <v>90</v>
      </c>
      <c r="D18" s="24">
        <v>0</v>
      </c>
    </row>
    <row r="19" spans="1:4" ht="21.75" customHeight="1">
      <c r="A19" s="23" t="s">
        <v>91</v>
      </c>
      <c r="B19" s="24">
        <v>0</v>
      </c>
      <c r="C19" s="23" t="s">
        <v>92</v>
      </c>
      <c r="D19" s="24">
        <v>0</v>
      </c>
    </row>
    <row r="20" spans="1:4" ht="21.75" customHeight="1">
      <c r="A20" s="23"/>
      <c r="B20" s="25"/>
      <c r="C20" s="23" t="s">
        <v>93</v>
      </c>
      <c r="D20" s="24">
        <v>0</v>
      </c>
    </row>
    <row r="21" spans="1:4" ht="21.75" customHeight="1">
      <c r="A21" s="23"/>
      <c r="B21" s="25"/>
      <c r="C21" s="23" t="s">
        <v>94</v>
      </c>
      <c r="D21" s="24">
        <v>2000</v>
      </c>
    </row>
    <row r="22" spans="1:4" ht="21.75" customHeight="1">
      <c r="A22" s="22" t="s">
        <v>95</v>
      </c>
      <c r="B22" s="24">
        <v>17662</v>
      </c>
      <c r="C22" s="22" t="s">
        <v>96</v>
      </c>
      <c r="D22" s="24">
        <f>D4+D6+D9+D21</f>
        <v>17662</v>
      </c>
    </row>
    <row r="23" spans="1:4" ht="21.75" customHeight="1">
      <c r="A23" s="26"/>
      <c r="B23" s="27"/>
      <c r="C23" s="27"/>
      <c r="D23" s="28"/>
    </row>
    <row r="24" spans="1:4" ht="21.75" customHeight="1">
      <c r="A24" s="26"/>
      <c r="B24" s="27"/>
      <c r="C24" s="27"/>
      <c r="D24" s="28"/>
    </row>
    <row r="25" spans="1:4" ht="21.75" customHeight="1">
      <c r="A25" s="26"/>
      <c r="B25" s="27"/>
      <c r="C25" s="27"/>
      <c r="D25" s="28"/>
    </row>
    <row r="26" spans="1:4" ht="21.75" customHeight="1">
      <c r="A26" s="26"/>
      <c r="B26" s="27"/>
      <c r="C26" s="27"/>
      <c r="D26" s="28"/>
    </row>
    <row r="27" spans="1:4" ht="21.75" customHeight="1">
      <c r="A27" s="26"/>
      <c r="B27" s="27"/>
      <c r="C27" s="27"/>
      <c r="D27" s="28"/>
    </row>
    <row r="28" spans="1:4" ht="21.75" customHeight="1">
      <c r="A28" s="26"/>
      <c r="B28" s="27"/>
      <c r="C28" s="27"/>
      <c r="D28" s="28"/>
    </row>
    <row r="29" spans="1:4" ht="21.75" customHeight="1">
      <c r="A29" s="26"/>
      <c r="B29" s="27"/>
      <c r="C29" s="27"/>
      <c r="D29" s="28"/>
    </row>
    <row r="30" spans="1:4" ht="21.75" customHeight="1">
      <c r="A30" s="26"/>
      <c r="B30" s="27"/>
      <c r="C30" s="27"/>
      <c r="D30" s="28"/>
    </row>
    <row r="31" spans="1:4" ht="21.75" customHeight="1">
      <c r="A31" s="26"/>
      <c r="B31" s="27"/>
      <c r="C31" s="27"/>
      <c r="D31" s="28"/>
    </row>
    <row r="32" spans="1:4" ht="21.75" customHeight="1">
      <c r="A32" s="26"/>
      <c r="B32" s="27"/>
      <c r="C32" s="27"/>
      <c r="D32" s="28"/>
    </row>
    <row r="33" spans="1:4" ht="21.75" customHeight="1">
      <c r="A33" s="26"/>
      <c r="B33" s="27"/>
      <c r="C33" s="27"/>
      <c r="D33" s="28"/>
    </row>
    <row r="34" spans="1:4" ht="21.75" customHeight="1">
      <c r="A34" s="26"/>
      <c r="B34" s="27"/>
      <c r="C34" s="27"/>
      <c r="D34" s="28"/>
    </row>
    <row r="35" spans="1:4" s="16" customFormat="1" ht="21.75" customHeight="1">
      <c r="A35" s="29"/>
      <c r="B35" s="30"/>
      <c r="C35" s="30"/>
      <c r="D35" s="31"/>
    </row>
  </sheetData>
  <sheetProtection/>
  <protectedRanges>
    <protectedRange sqref="B4:C34" name="区域1_1_2_1_1_1"/>
    <protectedRange sqref="B4:C34" name="区域1_1_2_2_1_1"/>
  </protectedRanges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J33" sqref="J33"/>
    </sheetView>
  </sheetViews>
  <sheetFormatPr defaultColWidth="10.00390625" defaultRowHeight="15"/>
  <cols>
    <col min="1" max="10" width="9.421875" style="1" customWidth="1"/>
    <col min="11" max="11" width="9.7109375" style="1" customWidth="1"/>
    <col min="12" max="16384" width="10.00390625" style="1" customWidth="1"/>
  </cols>
  <sheetData>
    <row r="1" spans="1:10" ht="21.7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3" t="s">
        <v>98</v>
      </c>
      <c r="B2" s="4"/>
      <c r="C2" s="4"/>
      <c r="D2" s="4"/>
      <c r="E2" s="5"/>
      <c r="F2" s="5"/>
      <c r="H2" s="6" t="s">
        <v>99</v>
      </c>
      <c r="I2" s="6"/>
      <c r="J2" s="6"/>
    </row>
    <row r="3" spans="1:10" ht="43.5" customHeight="1">
      <c r="A3" s="7" t="s">
        <v>100</v>
      </c>
      <c r="B3" s="8" t="s">
        <v>101</v>
      </c>
      <c r="C3" s="8"/>
      <c r="D3" s="8" t="s">
        <v>102</v>
      </c>
      <c r="E3" s="8"/>
      <c r="F3" s="8" t="s">
        <v>103</v>
      </c>
      <c r="G3" s="8"/>
      <c r="H3" s="9" t="s">
        <v>104</v>
      </c>
      <c r="I3" s="9"/>
      <c r="J3" s="9"/>
    </row>
    <row r="4" spans="1:10" ht="37.5" customHeight="1">
      <c r="A4" s="7"/>
      <c r="B4" s="10" t="s">
        <v>105</v>
      </c>
      <c r="C4" s="10" t="s">
        <v>106</v>
      </c>
      <c r="D4" s="10" t="s">
        <v>105</v>
      </c>
      <c r="E4" s="10" t="s">
        <v>107</v>
      </c>
      <c r="F4" s="10" t="s">
        <v>105</v>
      </c>
      <c r="G4" s="10" t="s">
        <v>106</v>
      </c>
      <c r="H4" s="10" t="s">
        <v>105</v>
      </c>
      <c r="I4" s="14" t="s">
        <v>108</v>
      </c>
      <c r="J4" s="14" t="s">
        <v>109</v>
      </c>
    </row>
    <row r="5" spans="1:10" ht="22.5" customHeight="1">
      <c r="A5" s="11" t="s">
        <v>110</v>
      </c>
      <c r="B5" s="12">
        <v>8.2</v>
      </c>
      <c r="C5" s="12">
        <v>8.2</v>
      </c>
      <c r="D5" s="12">
        <v>2.8</v>
      </c>
      <c r="E5" s="12">
        <v>2.8</v>
      </c>
      <c r="F5" s="12">
        <v>8.2</v>
      </c>
      <c r="G5" s="12">
        <v>8.2</v>
      </c>
      <c r="H5" s="12">
        <v>0</v>
      </c>
      <c r="I5" s="12">
        <v>0</v>
      </c>
      <c r="J5" s="12">
        <v>0</v>
      </c>
    </row>
    <row r="6" spans="1:10" ht="22.5" customHeight="1">
      <c r="A6" s="11"/>
      <c r="B6" s="12"/>
      <c r="C6" s="12"/>
      <c r="D6" s="12"/>
      <c r="E6" s="12"/>
      <c r="F6" s="12"/>
      <c r="G6" s="12"/>
      <c r="H6" s="12"/>
      <c r="I6" s="12"/>
      <c r="J6" s="12"/>
    </row>
    <row r="7" spans="1:10" ht="22.5" customHeight="1">
      <c r="A7" s="11"/>
      <c r="B7" s="12"/>
      <c r="C7" s="12"/>
      <c r="D7" s="12"/>
      <c r="E7" s="12"/>
      <c r="F7" s="12"/>
      <c r="G7" s="12"/>
      <c r="H7" s="12"/>
      <c r="I7" s="12"/>
      <c r="J7" s="12"/>
    </row>
    <row r="41" ht="13.5">
      <c r="A41" s="13"/>
    </row>
  </sheetData>
  <sheetProtection/>
  <mergeCells count="7">
    <mergeCell ref="A1:J1"/>
    <mergeCell ref="H2:J2"/>
    <mergeCell ref="B3:C3"/>
    <mergeCell ref="D3:E3"/>
    <mergeCell ref="F3:G3"/>
    <mergeCell ref="H3:J3"/>
    <mergeCell ref="A3:A4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2015-07-10T09:18:32Z</cp:lastPrinted>
  <dcterms:created xsi:type="dcterms:W3CDTF">2006-09-13T11:21:51Z</dcterms:created>
  <dcterms:modified xsi:type="dcterms:W3CDTF">2022-09-12T03:40:43Z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